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620" windowHeight="12765"/>
  </bookViews>
  <sheets>
    <sheet name="Math Grids" sheetId="9" r:id="rId1"/>
    <sheet name="Question Sets" sheetId="7" r:id="rId2"/>
    <sheet name="ANS" sheetId="6" state="hidden" r:id="rId3"/>
  </sheets>
  <calcPr calcId="145621" iterate="1" concurrentCalc="0"/>
</workbook>
</file>

<file path=xl/calcChain.xml><?xml version="1.0" encoding="utf-8"?>
<calcChain xmlns="http://schemas.openxmlformats.org/spreadsheetml/2006/main">
  <c r="H11" i="9" l="1"/>
  <c r="I11" i="9"/>
  <c r="G11" i="9"/>
  <c r="H6" i="6"/>
  <c r="I6" i="6"/>
  <c r="H7" i="6"/>
  <c r="I7" i="6"/>
  <c r="J7" i="6"/>
  <c r="H8" i="6"/>
  <c r="I8" i="6"/>
  <c r="H9" i="6"/>
  <c r="I9" i="6"/>
  <c r="J9" i="6"/>
  <c r="H10" i="6"/>
  <c r="I10" i="6"/>
  <c r="J10" i="6"/>
  <c r="H11" i="6"/>
  <c r="I11" i="6"/>
  <c r="H12" i="6"/>
  <c r="I12" i="6"/>
  <c r="J12" i="6"/>
  <c r="H13" i="6"/>
  <c r="I13" i="6"/>
  <c r="J13" i="6"/>
  <c r="H14" i="6"/>
  <c r="I14" i="6"/>
  <c r="J14" i="6"/>
  <c r="H15" i="6"/>
  <c r="I15" i="6"/>
  <c r="J15" i="6"/>
  <c r="H16" i="6"/>
  <c r="I16" i="6"/>
  <c r="J16" i="6"/>
  <c r="H17" i="6"/>
  <c r="I17" i="6"/>
  <c r="J17" i="6"/>
  <c r="H18" i="6"/>
  <c r="I18" i="6"/>
  <c r="J18" i="6"/>
  <c r="H19" i="6"/>
  <c r="I19" i="6"/>
  <c r="J19" i="6"/>
  <c r="H20" i="6"/>
  <c r="D32" i="9"/>
  <c r="H21" i="6"/>
  <c r="D33" i="9"/>
  <c r="H22" i="6"/>
  <c r="D34" i="9"/>
  <c r="H23" i="6"/>
  <c r="D35" i="9"/>
  <c r="H24" i="6"/>
  <c r="D36" i="9"/>
  <c r="H25" i="6"/>
  <c r="I25" i="6"/>
  <c r="J25" i="6"/>
  <c r="H26" i="6"/>
  <c r="I26" i="6"/>
  <c r="J26" i="6"/>
  <c r="H27" i="6"/>
  <c r="I27" i="6"/>
  <c r="J27" i="6"/>
  <c r="H28" i="6"/>
  <c r="I28" i="6"/>
  <c r="J28" i="6"/>
  <c r="H29" i="6"/>
  <c r="I29" i="6"/>
  <c r="J29" i="6"/>
  <c r="H30" i="6"/>
  <c r="I30" i="6"/>
  <c r="J30" i="6"/>
  <c r="H31" i="6"/>
  <c r="I31" i="6"/>
  <c r="J31" i="6"/>
  <c r="H32" i="6"/>
  <c r="I32" i="6"/>
  <c r="J32" i="6"/>
  <c r="H33" i="6"/>
  <c r="I33" i="6"/>
  <c r="J33" i="6"/>
  <c r="H34" i="6"/>
  <c r="I34" i="6"/>
  <c r="J34" i="6"/>
  <c r="H35" i="6"/>
  <c r="I35" i="6"/>
  <c r="H36" i="6"/>
  <c r="I36" i="6"/>
  <c r="H37" i="6"/>
  <c r="I37" i="6"/>
  <c r="J37" i="6"/>
  <c r="H38" i="6"/>
  <c r="I38" i="6"/>
  <c r="J38" i="6"/>
  <c r="H39" i="6"/>
  <c r="I39" i="6"/>
  <c r="J39" i="6"/>
  <c r="H40" i="6"/>
  <c r="I40" i="6"/>
  <c r="H41" i="6"/>
  <c r="I41" i="6"/>
  <c r="J41" i="6"/>
  <c r="H42" i="6"/>
  <c r="I42" i="6"/>
  <c r="J42" i="6"/>
  <c r="H43" i="6"/>
  <c r="I43" i="6"/>
  <c r="J43" i="6"/>
  <c r="H44" i="6"/>
  <c r="I44" i="6"/>
  <c r="J44" i="6"/>
  <c r="H45" i="6"/>
  <c r="I45" i="6"/>
  <c r="J45" i="6"/>
  <c r="H46" i="6"/>
  <c r="I46" i="6"/>
  <c r="J46" i="6"/>
  <c r="H47" i="6"/>
  <c r="I47" i="6"/>
  <c r="J47" i="6"/>
  <c r="H48" i="6"/>
  <c r="I48" i="6"/>
  <c r="J48" i="6"/>
  <c r="H49" i="6"/>
  <c r="I49" i="6"/>
  <c r="J49" i="6"/>
  <c r="H50" i="6"/>
  <c r="I50" i="6"/>
  <c r="J50" i="6"/>
  <c r="H51" i="6"/>
  <c r="I51" i="6"/>
  <c r="J51" i="6"/>
  <c r="H52" i="6"/>
  <c r="I52" i="6"/>
  <c r="J52" i="6"/>
  <c r="H53" i="6"/>
  <c r="I53" i="6"/>
  <c r="J53" i="6"/>
  <c r="H54" i="6"/>
  <c r="I54" i="6"/>
  <c r="J54" i="6"/>
  <c r="H55" i="6"/>
  <c r="I55" i="6"/>
  <c r="J55" i="6"/>
  <c r="H56" i="6"/>
  <c r="I56" i="6"/>
  <c r="J56" i="6"/>
  <c r="H57" i="6"/>
  <c r="I57" i="6"/>
  <c r="J57" i="6"/>
  <c r="H58" i="6"/>
  <c r="I58" i="6"/>
  <c r="J58" i="6"/>
  <c r="H59" i="6"/>
  <c r="I59" i="6"/>
  <c r="J59" i="6"/>
  <c r="H60" i="6"/>
  <c r="I60" i="6"/>
  <c r="J60" i="6"/>
  <c r="H61" i="6"/>
  <c r="I61" i="6"/>
  <c r="J61" i="6"/>
  <c r="H62" i="6"/>
  <c r="I62" i="6"/>
  <c r="J62" i="6"/>
  <c r="H63" i="6"/>
  <c r="I63" i="6"/>
  <c r="J63" i="6"/>
  <c r="H64" i="6"/>
  <c r="I64" i="6"/>
  <c r="J64" i="6"/>
  <c r="H65" i="6"/>
  <c r="I65" i="6"/>
  <c r="J65" i="6"/>
  <c r="H66" i="6"/>
  <c r="I66" i="6"/>
  <c r="J66" i="6"/>
  <c r="H67" i="6"/>
  <c r="I67" i="6"/>
  <c r="J67" i="6"/>
  <c r="H68" i="6"/>
  <c r="I68" i="6"/>
  <c r="J68" i="6"/>
  <c r="H69" i="6"/>
  <c r="I69" i="6"/>
  <c r="J69" i="6"/>
  <c r="H70" i="6"/>
  <c r="I70" i="6"/>
  <c r="J70" i="6"/>
  <c r="H71" i="6"/>
  <c r="I71" i="6"/>
  <c r="J71" i="6"/>
  <c r="H72" i="6"/>
  <c r="I72" i="6"/>
  <c r="J72" i="6"/>
  <c r="H73" i="6"/>
  <c r="I73" i="6"/>
  <c r="J73" i="6"/>
  <c r="H74" i="6"/>
  <c r="I74" i="6"/>
  <c r="J74" i="6"/>
  <c r="H75" i="6"/>
  <c r="I75" i="6"/>
  <c r="J75" i="6"/>
  <c r="H76" i="6"/>
  <c r="I76" i="6"/>
  <c r="J76" i="6"/>
  <c r="H77" i="6"/>
  <c r="I77" i="6"/>
  <c r="J77" i="6"/>
  <c r="H78" i="6"/>
  <c r="I78" i="6"/>
  <c r="J78" i="6"/>
  <c r="H79" i="6"/>
  <c r="I79" i="6"/>
  <c r="J79" i="6"/>
  <c r="H80" i="6"/>
  <c r="I80" i="6"/>
  <c r="J80" i="6"/>
  <c r="H81" i="6"/>
  <c r="I81" i="6"/>
  <c r="J81" i="6"/>
  <c r="H82" i="6"/>
  <c r="I82" i="6"/>
  <c r="J82" i="6"/>
  <c r="H83" i="6"/>
  <c r="I83" i="6"/>
  <c r="H84" i="6"/>
  <c r="I84" i="6"/>
  <c r="J84" i="6"/>
  <c r="H85" i="6"/>
  <c r="I85" i="6"/>
  <c r="J85" i="6"/>
  <c r="H86" i="6"/>
  <c r="I86" i="6"/>
  <c r="J86" i="6"/>
  <c r="H87" i="6"/>
  <c r="I87" i="6"/>
  <c r="J87" i="6"/>
  <c r="H88" i="6"/>
  <c r="I88" i="6"/>
  <c r="J88" i="6"/>
  <c r="H89" i="6"/>
  <c r="I89" i="6"/>
  <c r="J89" i="6"/>
  <c r="H90" i="6"/>
  <c r="I90" i="6"/>
  <c r="J90" i="6"/>
  <c r="H91" i="6"/>
  <c r="I91" i="6"/>
  <c r="J91" i="6"/>
  <c r="H92" i="6"/>
  <c r="I92" i="6"/>
  <c r="J92" i="6"/>
  <c r="H93" i="6"/>
  <c r="I93" i="6"/>
  <c r="J93" i="6"/>
  <c r="H94" i="6"/>
  <c r="I94" i="6"/>
  <c r="J94" i="6"/>
  <c r="H95" i="6"/>
  <c r="I95" i="6"/>
  <c r="J95" i="6"/>
  <c r="H96" i="6"/>
  <c r="I96" i="6"/>
  <c r="J96" i="6"/>
  <c r="H97" i="6"/>
  <c r="I97" i="6"/>
  <c r="J97" i="6"/>
  <c r="H98" i="6"/>
  <c r="I98" i="6"/>
  <c r="J98" i="6"/>
  <c r="H99" i="6"/>
  <c r="I99" i="6"/>
  <c r="J99" i="6"/>
  <c r="H100" i="6"/>
  <c r="I100" i="6"/>
  <c r="J100" i="6"/>
  <c r="H101" i="6"/>
  <c r="I101" i="6"/>
  <c r="J101" i="6"/>
  <c r="H102" i="6"/>
  <c r="I102" i="6"/>
  <c r="J102" i="6"/>
  <c r="H103" i="6"/>
  <c r="I103" i="6"/>
  <c r="J103" i="6"/>
  <c r="H104" i="6"/>
  <c r="I104" i="6"/>
  <c r="J104" i="6"/>
  <c r="H105" i="6"/>
  <c r="I105" i="6"/>
  <c r="J105" i="6"/>
  <c r="H106" i="6"/>
  <c r="I106" i="6"/>
  <c r="J106" i="6"/>
  <c r="H107" i="6"/>
  <c r="I107" i="6"/>
  <c r="J107" i="6"/>
  <c r="H108" i="6"/>
  <c r="I108" i="6"/>
  <c r="J108" i="6"/>
  <c r="H109" i="6"/>
  <c r="I109" i="6"/>
  <c r="J109" i="6"/>
  <c r="H110" i="6"/>
  <c r="I110" i="6"/>
  <c r="J110" i="6"/>
  <c r="H111" i="6"/>
  <c r="I111" i="6"/>
  <c r="J111" i="6"/>
  <c r="H112" i="6"/>
  <c r="I112" i="6"/>
  <c r="J112" i="6"/>
  <c r="H113" i="6"/>
  <c r="I113" i="6"/>
  <c r="J113" i="6"/>
  <c r="H114" i="6"/>
  <c r="I114" i="6"/>
  <c r="J114" i="6"/>
  <c r="H115" i="6"/>
  <c r="I115" i="6"/>
  <c r="J115" i="6"/>
  <c r="H116" i="6"/>
  <c r="I116" i="6"/>
  <c r="J116" i="6"/>
  <c r="H117" i="6"/>
  <c r="I117" i="6"/>
  <c r="J117" i="6"/>
  <c r="H118" i="6"/>
  <c r="I118" i="6"/>
  <c r="J118" i="6"/>
  <c r="H119" i="6"/>
  <c r="I119" i="6"/>
  <c r="J119" i="6"/>
  <c r="H120" i="6"/>
  <c r="I120" i="6"/>
  <c r="J120" i="6"/>
  <c r="H121" i="6"/>
  <c r="I121" i="6"/>
  <c r="J121" i="6"/>
  <c r="H122" i="6"/>
  <c r="I122" i="6"/>
  <c r="J122" i="6"/>
  <c r="H123" i="6"/>
  <c r="I123" i="6"/>
  <c r="J123" i="6"/>
  <c r="H124" i="6"/>
  <c r="I124" i="6"/>
  <c r="J124" i="6"/>
  <c r="H125" i="6"/>
  <c r="I125" i="6"/>
  <c r="J125" i="6"/>
  <c r="H126" i="6"/>
  <c r="I126" i="6"/>
  <c r="J126" i="6"/>
  <c r="H127" i="6"/>
  <c r="I127" i="6"/>
  <c r="J127" i="6"/>
  <c r="H128" i="6"/>
  <c r="I128" i="6"/>
  <c r="J128" i="6"/>
  <c r="H129" i="6"/>
  <c r="I129" i="6"/>
  <c r="J129" i="6"/>
  <c r="H130" i="6"/>
  <c r="I130" i="6"/>
  <c r="J130" i="6"/>
  <c r="H131" i="6"/>
  <c r="I131" i="6"/>
  <c r="J131" i="6"/>
  <c r="H132" i="6"/>
  <c r="I132" i="6"/>
  <c r="J132" i="6"/>
  <c r="H133" i="6"/>
  <c r="I133" i="6"/>
  <c r="J133" i="6"/>
  <c r="H134" i="6"/>
  <c r="I134" i="6"/>
  <c r="J134" i="6"/>
  <c r="H135" i="6"/>
  <c r="I135" i="6"/>
  <c r="J135" i="6"/>
  <c r="H136" i="6"/>
  <c r="I136" i="6"/>
  <c r="H137" i="6"/>
  <c r="I137" i="6"/>
  <c r="J137" i="6"/>
  <c r="H138" i="6"/>
  <c r="I138" i="6"/>
  <c r="J138" i="6"/>
  <c r="H139" i="6"/>
  <c r="I139" i="6"/>
  <c r="J139" i="6"/>
  <c r="H140" i="6"/>
  <c r="I140" i="6"/>
  <c r="J140" i="6"/>
  <c r="H141" i="6"/>
  <c r="I141" i="6"/>
  <c r="J141" i="6"/>
  <c r="H142" i="6"/>
  <c r="I142" i="6"/>
  <c r="J142" i="6"/>
  <c r="H143" i="6"/>
  <c r="I143" i="6"/>
  <c r="J143" i="6"/>
  <c r="H144" i="6"/>
  <c r="I144" i="6"/>
  <c r="J144" i="6"/>
  <c r="H145" i="6"/>
  <c r="I145" i="6"/>
  <c r="J145" i="6"/>
  <c r="H146" i="6"/>
  <c r="I146" i="6"/>
  <c r="J146" i="6"/>
  <c r="H147" i="6"/>
  <c r="I147" i="6"/>
  <c r="J147" i="6"/>
  <c r="H148" i="6"/>
  <c r="I148" i="6"/>
  <c r="J148" i="6"/>
  <c r="H149" i="6"/>
  <c r="I149" i="6"/>
  <c r="J149" i="6"/>
  <c r="H150" i="6"/>
  <c r="I150" i="6"/>
  <c r="J150" i="6"/>
  <c r="H151" i="6"/>
  <c r="I151" i="6"/>
  <c r="J151" i="6"/>
  <c r="H152" i="6"/>
  <c r="I152" i="6"/>
  <c r="J152" i="6"/>
  <c r="H153" i="6"/>
  <c r="I153" i="6"/>
  <c r="J153" i="6"/>
  <c r="H154" i="6"/>
  <c r="I154" i="6"/>
  <c r="J154" i="6"/>
  <c r="H155" i="6"/>
  <c r="I155" i="6"/>
  <c r="J155" i="6"/>
  <c r="H156" i="6"/>
  <c r="I156" i="6"/>
  <c r="J156" i="6"/>
  <c r="H157" i="6"/>
  <c r="I157" i="6"/>
  <c r="J157" i="6"/>
  <c r="H158" i="6"/>
  <c r="I158" i="6"/>
  <c r="J158" i="6"/>
  <c r="H159" i="6"/>
  <c r="I159" i="6"/>
  <c r="J159" i="6"/>
  <c r="H160" i="6"/>
  <c r="I160" i="6"/>
  <c r="J160" i="6"/>
  <c r="H161" i="6"/>
  <c r="I161" i="6"/>
  <c r="J161" i="6"/>
  <c r="H162" i="6"/>
  <c r="I162" i="6"/>
  <c r="J162" i="6"/>
  <c r="H163" i="6"/>
  <c r="I163" i="6"/>
  <c r="J163" i="6"/>
  <c r="H164" i="6"/>
  <c r="I164" i="6"/>
  <c r="J164" i="6"/>
  <c r="H165" i="6"/>
  <c r="I165" i="6"/>
  <c r="J165" i="6"/>
  <c r="H166" i="6"/>
  <c r="I166" i="6"/>
  <c r="J166" i="6"/>
  <c r="H167" i="6"/>
  <c r="I167" i="6"/>
  <c r="J167" i="6"/>
  <c r="H168" i="6"/>
  <c r="I168" i="6"/>
  <c r="J168" i="6"/>
  <c r="H169" i="6"/>
  <c r="I169" i="6"/>
  <c r="J169" i="6"/>
  <c r="H170" i="6"/>
  <c r="I170" i="6"/>
  <c r="J170" i="6"/>
  <c r="H171" i="6"/>
  <c r="I171" i="6"/>
  <c r="J171" i="6"/>
  <c r="H172" i="6"/>
  <c r="I172" i="6"/>
  <c r="J172" i="6"/>
  <c r="H173" i="6"/>
  <c r="I173" i="6"/>
  <c r="J173" i="6"/>
  <c r="H174" i="6"/>
  <c r="I174" i="6"/>
  <c r="J174" i="6"/>
  <c r="H175" i="6"/>
  <c r="I175" i="6"/>
  <c r="J175" i="6"/>
  <c r="H176" i="6"/>
  <c r="I176" i="6"/>
  <c r="J176" i="6"/>
  <c r="H177" i="6"/>
  <c r="I177" i="6"/>
  <c r="J177" i="6"/>
  <c r="H178" i="6"/>
  <c r="I178" i="6"/>
  <c r="J178" i="6"/>
  <c r="H179" i="6"/>
  <c r="I179" i="6"/>
  <c r="J179" i="6"/>
  <c r="H180" i="6"/>
  <c r="I180" i="6"/>
  <c r="J180" i="6"/>
  <c r="H5" i="6"/>
  <c r="D17" i="9"/>
  <c r="R6" i="6"/>
  <c r="R7" i="6"/>
  <c r="I19" i="9"/>
  <c r="R8" i="6"/>
  <c r="R9" i="6"/>
  <c r="I21" i="9"/>
  <c r="R10" i="6"/>
  <c r="R11" i="6"/>
  <c r="I23" i="9"/>
  <c r="R12" i="6"/>
  <c r="R13" i="6"/>
  <c r="I25" i="9"/>
  <c r="R14" i="6"/>
  <c r="R15" i="6"/>
  <c r="I27" i="9"/>
  <c r="R16" i="6"/>
  <c r="R17" i="6"/>
  <c r="I29" i="9"/>
  <c r="R18" i="6"/>
  <c r="I30" i="9"/>
  <c r="R19" i="6"/>
  <c r="I31" i="9"/>
  <c r="R20" i="6"/>
  <c r="I32" i="9"/>
  <c r="R21" i="6"/>
  <c r="I33" i="9"/>
  <c r="R22" i="6"/>
  <c r="I34" i="9"/>
  <c r="R23" i="6"/>
  <c r="I35" i="9"/>
  <c r="R24" i="6"/>
  <c r="I36" i="9"/>
  <c r="R25" i="6"/>
  <c r="I37" i="9"/>
  <c r="R26" i="6"/>
  <c r="I38" i="9"/>
  <c r="R27" i="6"/>
  <c r="I39" i="9"/>
  <c r="R28" i="6"/>
  <c r="I40" i="9"/>
  <c r="R29" i="6"/>
  <c r="I41" i="9"/>
  <c r="R30" i="6"/>
  <c r="I42" i="9"/>
  <c r="R31" i="6"/>
  <c r="I43" i="9"/>
  <c r="R32" i="6"/>
  <c r="I44" i="9"/>
  <c r="R33" i="6"/>
  <c r="I45" i="9"/>
  <c r="R34" i="6"/>
  <c r="I46" i="9"/>
  <c r="R35" i="6"/>
  <c r="I47" i="9"/>
  <c r="R36" i="6"/>
  <c r="I48" i="9"/>
  <c r="R37" i="6"/>
  <c r="I49" i="9"/>
  <c r="R38" i="6"/>
  <c r="I50" i="9"/>
  <c r="R39" i="6"/>
  <c r="I51" i="9"/>
  <c r="R40" i="6"/>
  <c r="I52" i="9"/>
  <c r="R41" i="6"/>
  <c r="I53" i="9"/>
  <c r="R42" i="6"/>
  <c r="I54" i="9"/>
  <c r="R43" i="6"/>
  <c r="I55" i="9"/>
  <c r="R44" i="6"/>
  <c r="I56" i="9"/>
  <c r="R45" i="6"/>
  <c r="I57" i="9"/>
  <c r="R46" i="6"/>
  <c r="I58" i="9"/>
  <c r="R47" i="6"/>
  <c r="I59" i="9"/>
  <c r="R48" i="6"/>
  <c r="I60" i="9"/>
  <c r="R49" i="6"/>
  <c r="I61" i="9"/>
  <c r="R50" i="6"/>
  <c r="I62" i="9"/>
  <c r="R51" i="6"/>
  <c r="I63" i="9"/>
  <c r="R52" i="6"/>
  <c r="I64" i="9"/>
  <c r="R53" i="6"/>
  <c r="I65" i="9"/>
  <c r="R54" i="6"/>
  <c r="I66" i="9"/>
  <c r="R55" i="6"/>
  <c r="I67" i="9"/>
  <c r="R56" i="6"/>
  <c r="I68" i="9"/>
  <c r="R57" i="6"/>
  <c r="I69" i="9"/>
  <c r="R58" i="6"/>
  <c r="I70" i="9"/>
  <c r="R59" i="6"/>
  <c r="I71" i="9"/>
  <c r="R60" i="6"/>
  <c r="I72" i="9"/>
  <c r="R61" i="6"/>
  <c r="I73" i="9"/>
  <c r="R62" i="6"/>
  <c r="I74" i="9"/>
  <c r="R63" i="6"/>
  <c r="I75" i="9"/>
  <c r="R64" i="6"/>
  <c r="I76" i="9"/>
  <c r="R65" i="6"/>
  <c r="I77" i="9"/>
  <c r="R66" i="6"/>
  <c r="I78" i="9"/>
  <c r="R67" i="6"/>
  <c r="I79" i="9"/>
  <c r="R68" i="6"/>
  <c r="I80" i="9"/>
  <c r="R69" i="6"/>
  <c r="I81" i="9"/>
  <c r="R70" i="6"/>
  <c r="I82" i="9"/>
  <c r="R71" i="6"/>
  <c r="I83" i="9"/>
  <c r="R72" i="6"/>
  <c r="I84" i="9"/>
  <c r="R73" i="6"/>
  <c r="I85" i="9"/>
  <c r="R74" i="6"/>
  <c r="I86" i="9"/>
  <c r="R75" i="6"/>
  <c r="I87" i="9"/>
  <c r="R76" i="6"/>
  <c r="I88" i="9"/>
  <c r="R77" i="6"/>
  <c r="I89" i="9"/>
  <c r="R78" i="6"/>
  <c r="I90" i="9"/>
  <c r="R79" i="6"/>
  <c r="I91" i="9"/>
  <c r="R80" i="6"/>
  <c r="I92" i="9"/>
  <c r="R81" i="6"/>
  <c r="I93" i="9"/>
  <c r="R82" i="6"/>
  <c r="I94" i="9"/>
  <c r="R83" i="6"/>
  <c r="I95" i="9"/>
  <c r="R84" i="6"/>
  <c r="I96" i="9"/>
  <c r="R85" i="6"/>
  <c r="I97" i="9"/>
  <c r="R86" i="6"/>
  <c r="I98" i="9"/>
  <c r="R87" i="6"/>
  <c r="I99" i="9"/>
  <c r="R88" i="6"/>
  <c r="I100" i="9"/>
  <c r="R89" i="6"/>
  <c r="I101" i="9"/>
  <c r="R90" i="6"/>
  <c r="I102" i="9"/>
  <c r="R91" i="6"/>
  <c r="I103" i="9"/>
  <c r="R92" i="6"/>
  <c r="I104" i="9"/>
  <c r="R93" i="6"/>
  <c r="I105" i="9"/>
  <c r="R94" i="6"/>
  <c r="I106" i="9"/>
  <c r="R95" i="6"/>
  <c r="I107" i="9"/>
  <c r="R96" i="6"/>
  <c r="I108" i="9"/>
  <c r="R97" i="6"/>
  <c r="I109" i="9"/>
  <c r="R98" i="6"/>
  <c r="I110" i="9"/>
  <c r="R99" i="6"/>
  <c r="I111" i="9"/>
  <c r="R100" i="6"/>
  <c r="I112" i="9"/>
  <c r="R101" i="6"/>
  <c r="I113" i="9"/>
  <c r="R102" i="6"/>
  <c r="I114" i="9"/>
  <c r="R103" i="6"/>
  <c r="I115" i="9"/>
  <c r="R104" i="6"/>
  <c r="I116" i="9"/>
  <c r="R105" i="6"/>
  <c r="I117" i="9"/>
  <c r="R106" i="6"/>
  <c r="I118" i="9"/>
  <c r="R107" i="6"/>
  <c r="I119" i="9"/>
  <c r="R108" i="6"/>
  <c r="I120" i="9"/>
  <c r="R109" i="6"/>
  <c r="I121" i="9"/>
  <c r="R110" i="6"/>
  <c r="I122" i="9"/>
  <c r="R111" i="6"/>
  <c r="I123" i="9"/>
  <c r="R112" i="6"/>
  <c r="I124" i="9"/>
  <c r="R113" i="6"/>
  <c r="I125" i="9"/>
  <c r="R114" i="6"/>
  <c r="I126" i="9"/>
  <c r="R115" i="6"/>
  <c r="I127" i="9"/>
  <c r="R116" i="6"/>
  <c r="I128" i="9"/>
  <c r="R117" i="6"/>
  <c r="I129" i="9"/>
  <c r="R118" i="6"/>
  <c r="I130" i="9"/>
  <c r="R119" i="6"/>
  <c r="I131" i="9"/>
  <c r="R120" i="6"/>
  <c r="I132" i="9"/>
  <c r="R121" i="6"/>
  <c r="I133" i="9"/>
  <c r="R122" i="6"/>
  <c r="I134" i="9"/>
  <c r="R123" i="6"/>
  <c r="I135" i="9"/>
  <c r="R124" i="6"/>
  <c r="I136" i="9"/>
  <c r="R125" i="6"/>
  <c r="I137" i="9"/>
  <c r="R126" i="6"/>
  <c r="I138" i="9"/>
  <c r="R127" i="6"/>
  <c r="I139" i="9"/>
  <c r="R128" i="6"/>
  <c r="I140" i="9"/>
  <c r="R5" i="6"/>
  <c r="I17" i="9"/>
  <c r="S5" i="6"/>
  <c r="S127" i="6"/>
  <c r="T127" i="6"/>
  <c r="S125" i="6"/>
  <c r="T125" i="6"/>
  <c r="S123" i="6"/>
  <c r="T123" i="6"/>
  <c r="S121" i="6"/>
  <c r="T121" i="6"/>
  <c r="S119" i="6"/>
  <c r="T119" i="6"/>
  <c r="S117" i="6"/>
  <c r="T117" i="6"/>
  <c r="S115" i="6"/>
  <c r="T115" i="6"/>
  <c r="S113" i="6"/>
  <c r="T113" i="6"/>
  <c r="S111" i="6"/>
  <c r="T111" i="6"/>
  <c r="S109" i="6"/>
  <c r="T109" i="6"/>
  <c r="S107" i="6"/>
  <c r="T107" i="6"/>
  <c r="S105" i="6"/>
  <c r="T105" i="6"/>
  <c r="S103" i="6"/>
  <c r="T103" i="6"/>
  <c r="S101" i="6"/>
  <c r="T101" i="6"/>
  <c r="S99" i="6"/>
  <c r="T99" i="6"/>
  <c r="S97" i="6"/>
  <c r="T97" i="6"/>
  <c r="S95" i="6"/>
  <c r="T95" i="6"/>
  <c r="S93" i="6"/>
  <c r="T93" i="6"/>
  <c r="S91" i="6"/>
  <c r="T91" i="6"/>
  <c r="S89" i="6"/>
  <c r="T89" i="6"/>
  <c r="S87" i="6"/>
  <c r="T87" i="6"/>
  <c r="S85" i="6"/>
  <c r="T85" i="6"/>
  <c r="S83" i="6"/>
  <c r="T83" i="6"/>
  <c r="S81" i="6"/>
  <c r="T81" i="6"/>
  <c r="S79" i="6"/>
  <c r="T79" i="6"/>
  <c r="S77" i="6"/>
  <c r="T77" i="6"/>
  <c r="S75" i="6"/>
  <c r="T75" i="6"/>
  <c r="S73" i="6"/>
  <c r="T73" i="6"/>
  <c r="S71" i="6"/>
  <c r="T71" i="6"/>
  <c r="S69" i="6"/>
  <c r="T69" i="6"/>
  <c r="S67" i="6"/>
  <c r="T67" i="6"/>
  <c r="S65" i="6"/>
  <c r="T65" i="6"/>
  <c r="S63" i="6"/>
  <c r="T63" i="6"/>
  <c r="S61" i="6"/>
  <c r="T61" i="6"/>
  <c r="S59" i="6"/>
  <c r="T59" i="6"/>
  <c r="S57" i="6"/>
  <c r="T57" i="6"/>
  <c r="S55" i="6"/>
  <c r="T55" i="6"/>
  <c r="S53" i="6"/>
  <c r="T53" i="6"/>
  <c r="S51" i="6"/>
  <c r="T51" i="6"/>
  <c r="S49" i="6"/>
  <c r="T49" i="6"/>
  <c r="S47" i="6"/>
  <c r="T47" i="6"/>
  <c r="S45" i="6"/>
  <c r="T45" i="6"/>
  <c r="S43" i="6"/>
  <c r="T43" i="6"/>
  <c r="S41" i="6"/>
  <c r="T41" i="6"/>
  <c r="S39" i="6"/>
  <c r="T39" i="6"/>
  <c r="S37" i="6"/>
  <c r="T37" i="6"/>
  <c r="S35" i="6"/>
  <c r="S33" i="6"/>
  <c r="T33" i="6"/>
  <c r="S31" i="6"/>
  <c r="T31" i="6"/>
  <c r="S29" i="6"/>
  <c r="T29" i="6"/>
  <c r="S27" i="6"/>
  <c r="T27" i="6"/>
  <c r="S25" i="6"/>
  <c r="T25" i="6"/>
  <c r="S23" i="6"/>
  <c r="T23" i="6"/>
  <c r="S21" i="6"/>
  <c r="T21" i="6"/>
  <c r="S19" i="6"/>
  <c r="T19" i="6"/>
  <c r="S17" i="6"/>
  <c r="T17" i="6"/>
  <c r="S13" i="6"/>
  <c r="T13" i="6"/>
  <c r="S9" i="6"/>
  <c r="I28" i="9"/>
  <c r="S16" i="6"/>
  <c r="T16" i="6"/>
  <c r="I26" i="9"/>
  <c r="S14" i="6"/>
  <c r="T14" i="6"/>
  <c r="I24" i="9"/>
  <c r="S12" i="6"/>
  <c r="I22" i="9"/>
  <c r="S10" i="6"/>
  <c r="T10" i="6"/>
  <c r="I20" i="9"/>
  <c r="S8" i="6"/>
  <c r="I18" i="9"/>
  <c r="S6" i="6"/>
  <c r="S128" i="6"/>
  <c r="T128" i="6"/>
  <c r="S126" i="6"/>
  <c r="S124" i="6"/>
  <c r="T124" i="6"/>
  <c r="S122" i="6"/>
  <c r="T122" i="6"/>
  <c r="S120" i="6"/>
  <c r="T120" i="6"/>
  <c r="S118" i="6"/>
  <c r="T118" i="6"/>
  <c r="S116" i="6"/>
  <c r="T116" i="6"/>
  <c r="S114" i="6"/>
  <c r="T114" i="6"/>
  <c r="S112" i="6"/>
  <c r="T112" i="6"/>
  <c r="S110" i="6"/>
  <c r="T110" i="6"/>
  <c r="S108" i="6"/>
  <c r="T108" i="6"/>
  <c r="S106" i="6"/>
  <c r="T106" i="6"/>
  <c r="S104" i="6"/>
  <c r="T104" i="6"/>
  <c r="S102" i="6"/>
  <c r="T102" i="6"/>
  <c r="S100" i="6"/>
  <c r="T100" i="6"/>
  <c r="S98" i="6"/>
  <c r="T98" i="6"/>
  <c r="S96" i="6"/>
  <c r="T96" i="6"/>
  <c r="S94" i="6"/>
  <c r="T94" i="6"/>
  <c r="S92" i="6"/>
  <c r="T92" i="6"/>
  <c r="S90" i="6"/>
  <c r="T90" i="6"/>
  <c r="S88" i="6"/>
  <c r="T88" i="6"/>
  <c r="S86" i="6"/>
  <c r="T86" i="6"/>
  <c r="S84" i="6"/>
  <c r="T84" i="6"/>
  <c r="S82" i="6"/>
  <c r="T82" i="6"/>
  <c r="S80" i="6"/>
  <c r="T80" i="6"/>
  <c r="S78" i="6"/>
  <c r="T78" i="6"/>
  <c r="S76" i="6"/>
  <c r="T76" i="6"/>
  <c r="S74" i="6"/>
  <c r="T74" i="6"/>
  <c r="S72" i="6"/>
  <c r="T72" i="6"/>
  <c r="S70" i="6"/>
  <c r="T70" i="6"/>
  <c r="S68" i="6"/>
  <c r="T68" i="6"/>
  <c r="S66" i="6"/>
  <c r="T66" i="6"/>
  <c r="S64" i="6"/>
  <c r="T64" i="6"/>
  <c r="S62" i="6"/>
  <c r="T62" i="6"/>
  <c r="S60" i="6"/>
  <c r="T60" i="6"/>
  <c r="S58" i="6"/>
  <c r="T58" i="6"/>
  <c r="S56" i="6"/>
  <c r="T56" i="6"/>
  <c r="S54" i="6"/>
  <c r="T54" i="6"/>
  <c r="S52" i="6"/>
  <c r="T52" i="6"/>
  <c r="S50" i="6"/>
  <c r="T50" i="6"/>
  <c r="S48" i="6"/>
  <c r="T48" i="6"/>
  <c r="S46" i="6"/>
  <c r="T46" i="6"/>
  <c r="S44" i="6"/>
  <c r="T44" i="6"/>
  <c r="S42" i="6"/>
  <c r="T42" i="6"/>
  <c r="S40" i="6"/>
  <c r="T40" i="6"/>
  <c r="S38" i="6"/>
  <c r="T38" i="6"/>
  <c r="S36" i="6"/>
  <c r="T36" i="6"/>
  <c r="S34" i="6"/>
  <c r="T34" i="6"/>
  <c r="S32" i="6"/>
  <c r="T32" i="6"/>
  <c r="S30" i="6"/>
  <c r="T30" i="6"/>
  <c r="S28" i="6"/>
  <c r="T28" i="6"/>
  <c r="S26" i="6"/>
  <c r="T26" i="6"/>
  <c r="S24" i="6"/>
  <c r="T24" i="6"/>
  <c r="S22" i="6"/>
  <c r="T22" i="6"/>
  <c r="S20" i="6"/>
  <c r="T20" i="6"/>
  <c r="S18" i="6"/>
  <c r="T18" i="6"/>
  <c r="S15" i="6"/>
  <c r="T15" i="6"/>
  <c r="S11" i="6"/>
  <c r="T11" i="6"/>
  <c r="S7" i="6"/>
  <c r="E12" i="9"/>
  <c r="J83" i="6"/>
  <c r="D12" i="9"/>
  <c r="D9" i="9"/>
  <c r="J35" i="6"/>
  <c r="E9" i="9"/>
  <c r="D11" i="9"/>
  <c r="J136" i="6"/>
  <c r="E11" i="9"/>
  <c r="D5" i="9"/>
  <c r="J40" i="6"/>
  <c r="E5" i="9"/>
  <c r="D10" i="9"/>
  <c r="J36" i="6"/>
  <c r="E10" i="9"/>
  <c r="J6" i="6"/>
  <c r="D7" i="9"/>
  <c r="J11" i="6"/>
  <c r="E7" i="9"/>
  <c r="J8" i="6"/>
  <c r="I5" i="6"/>
  <c r="I21" i="6"/>
  <c r="J21" i="6"/>
  <c r="I24" i="6"/>
  <c r="J24" i="6"/>
  <c r="I22" i="6"/>
  <c r="J22" i="6"/>
  <c r="I20" i="6"/>
  <c r="J20" i="6"/>
  <c r="I23" i="6"/>
  <c r="J23" i="6"/>
  <c r="D191" i="9"/>
  <c r="D189" i="9"/>
  <c r="D187" i="9"/>
  <c r="D185" i="9"/>
  <c r="D183" i="9"/>
  <c r="D181" i="9"/>
  <c r="D179" i="9"/>
  <c r="D177" i="9"/>
  <c r="D175" i="9"/>
  <c r="D173" i="9"/>
  <c r="D171" i="9"/>
  <c r="D169" i="9"/>
  <c r="D167" i="9"/>
  <c r="D165" i="9"/>
  <c r="D163" i="9"/>
  <c r="D161" i="9"/>
  <c r="D159" i="9"/>
  <c r="D157" i="9"/>
  <c r="D155" i="9"/>
  <c r="D153" i="9"/>
  <c r="D151" i="9"/>
  <c r="D149" i="9"/>
  <c r="D147" i="9"/>
  <c r="D145" i="9"/>
  <c r="D143" i="9"/>
  <c r="D141" i="9"/>
  <c r="D139" i="9"/>
  <c r="D137" i="9"/>
  <c r="D135" i="9"/>
  <c r="D133" i="9"/>
  <c r="D131" i="9"/>
  <c r="D129" i="9"/>
  <c r="D127" i="9"/>
  <c r="D125" i="9"/>
  <c r="D123" i="9"/>
  <c r="D121" i="9"/>
  <c r="D119" i="9"/>
  <c r="D117" i="9"/>
  <c r="D115" i="9"/>
  <c r="D113" i="9"/>
  <c r="D111" i="9"/>
  <c r="D109" i="9"/>
  <c r="D107" i="9"/>
  <c r="D105" i="9"/>
  <c r="D103" i="9"/>
  <c r="D101" i="9"/>
  <c r="D99" i="9"/>
  <c r="D97" i="9"/>
  <c r="D95" i="9"/>
  <c r="D93" i="9"/>
  <c r="D91" i="9"/>
  <c r="D89" i="9"/>
  <c r="D87" i="9"/>
  <c r="D85" i="9"/>
  <c r="D83" i="9"/>
  <c r="D81" i="9"/>
  <c r="D79" i="9"/>
  <c r="D77" i="9"/>
  <c r="D75" i="9"/>
  <c r="D73" i="9"/>
  <c r="D71" i="9"/>
  <c r="D69" i="9"/>
  <c r="D67" i="9"/>
  <c r="D65" i="9"/>
  <c r="D63" i="9"/>
  <c r="D61" i="9"/>
  <c r="D59" i="9"/>
  <c r="D57" i="9"/>
  <c r="D55" i="9"/>
  <c r="D53" i="9"/>
  <c r="D51" i="9"/>
  <c r="D49" i="9"/>
  <c r="D47" i="9"/>
  <c r="D45" i="9"/>
  <c r="D43" i="9"/>
  <c r="D41" i="9"/>
  <c r="D39" i="9"/>
  <c r="D37" i="9"/>
  <c r="D31" i="9"/>
  <c r="D29" i="9"/>
  <c r="D27" i="9"/>
  <c r="D25" i="9"/>
  <c r="D23" i="9"/>
  <c r="D21" i="9"/>
  <c r="D19" i="9"/>
  <c r="D192" i="9"/>
  <c r="D190" i="9"/>
  <c r="D188" i="9"/>
  <c r="D186" i="9"/>
  <c r="D184" i="9"/>
  <c r="D182" i="9"/>
  <c r="D180" i="9"/>
  <c r="D178" i="9"/>
  <c r="D176" i="9"/>
  <c r="D174" i="9"/>
  <c r="D172" i="9"/>
  <c r="D170" i="9"/>
  <c r="D168" i="9"/>
  <c r="D166" i="9"/>
  <c r="D164" i="9"/>
  <c r="D162" i="9"/>
  <c r="D160" i="9"/>
  <c r="D158" i="9"/>
  <c r="D156" i="9"/>
  <c r="D154" i="9"/>
  <c r="D152" i="9"/>
  <c r="D150" i="9"/>
  <c r="D148" i="9"/>
  <c r="D146" i="9"/>
  <c r="D144" i="9"/>
  <c r="D142" i="9"/>
  <c r="D140" i="9"/>
  <c r="D138" i="9"/>
  <c r="D136" i="9"/>
  <c r="D134" i="9"/>
  <c r="D132" i="9"/>
  <c r="D130" i="9"/>
  <c r="D128" i="9"/>
  <c r="D126" i="9"/>
  <c r="D124" i="9"/>
  <c r="D122" i="9"/>
  <c r="D120" i="9"/>
  <c r="D118" i="9"/>
  <c r="D116" i="9"/>
  <c r="D114" i="9"/>
  <c r="D112" i="9"/>
  <c r="D110" i="9"/>
  <c r="D108" i="9"/>
  <c r="D106" i="9"/>
  <c r="D104" i="9"/>
  <c r="D102" i="9"/>
  <c r="D100" i="9"/>
  <c r="D98" i="9"/>
  <c r="D96" i="9"/>
  <c r="D94" i="9"/>
  <c r="D92" i="9"/>
  <c r="D90" i="9"/>
  <c r="D88" i="9"/>
  <c r="D86" i="9"/>
  <c r="D84" i="9"/>
  <c r="D82" i="9"/>
  <c r="D80" i="9"/>
  <c r="D78" i="9"/>
  <c r="D76" i="9"/>
  <c r="D74" i="9"/>
  <c r="D72" i="9"/>
  <c r="D70" i="9"/>
  <c r="D68" i="9"/>
  <c r="D66" i="9"/>
  <c r="D64" i="9"/>
  <c r="D62" i="9"/>
  <c r="D60" i="9"/>
  <c r="D58" i="9"/>
  <c r="D56" i="9"/>
  <c r="D54" i="9"/>
  <c r="D52" i="9"/>
  <c r="D50" i="9"/>
  <c r="D48" i="9"/>
  <c r="D46" i="9"/>
  <c r="D44" i="9"/>
  <c r="D42" i="9"/>
  <c r="D40" i="9"/>
  <c r="D38" i="9"/>
  <c r="D30" i="9"/>
  <c r="D28" i="9"/>
  <c r="D26" i="9"/>
  <c r="D24" i="9"/>
  <c r="D22" i="9"/>
  <c r="D20" i="9"/>
  <c r="D18" i="9"/>
  <c r="F180" i="6"/>
  <c r="F179" i="6"/>
  <c r="B179" i="6"/>
  <c r="B180" i="6"/>
  <c r="F178" i="6"/>
  <c r="F177" i="6"/>
  <c r="B177" i="6"/>
  <c r="B178" i="6"/>
  <c r="F176" i="6"/>
  <c r="F175" i="6"/>
  <c r="F174" i="6"/>
  <c r="F173" i="6"/>
  <c r="F172" i="6"/>
  <c r="F171" i="6"/>
  <c r="F170" i="6"/>
  <c r="F169" i="6"/>
  <c r="F168" i="6"/>
  <c r="F167" i="6"/>
  <c r="F166" i="6"/>
  <c r="B166" i="6"/>
  <c r="B167" i="6"/>
  <c r="B168" i="6"/>
  <c r="B169" i="6"/>
  <c r="B170" i="6"/>
  <c r="B171" i="6"/>
  <c r="B172" i="6"/>
  <c r="B173" i="6"/>
  <c r="B174" i="6"/>
  <c r="B175" i="6"/>
  <c r="B17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P128" i="6"/>
  <c r="L128" i="6"/>
  <c r="F128" i="6"/>
  <c r="P127" i="6"/>
  <c r="F127" i="6"/>
  <c r="P126" i="6"/>
  <c r="F126" i="6"/>
  <c r="P125" i="6"/>
  <c r="F125" i="6"/>
  <c r="P124" i="6"/>
  <c r="F124" i="6"/>
  <c r="P123" i="6"/>
  <c r="F123" i="6"/>
  <c r="P122" i="6"/>
  <c r="F122" i="6"/>
  <c r="P121" i="6"/>
  <c r="F121" i="6"/>
  <c r="P120" i="6"/>
  <c r="F120" i="6"/>
  <c r="P119" i="6"/>
  <c r="F119" i="6"/>
  <c r="P118" i="6"/>
  <c r="L118" i="6"/>
  <c r="L119" i="6"/>
  <c r="L120" i="6"/>
  <c r="L121" i="6"/>
  <c r="L122" i="6"/>
  <c r="L123" i="6"/>
  <c r="L124" i="6"/>
  <c r="L125" i="6"/>
  <c r="L126" i="6"/>
  <c r="L127" i="6"/>
  <c r="F118" i="6"/>
  <c r="P117" i="6"/>
  <c r="F117" i="6"/>
  <c r="P116" i="6"/>
  <c r="F116" i="6"/>
  <c r="P115" i="6"/>
  <c r="F115" i="6"/>
  <c r="P114" i="6"/>
  <c r="F114" i="6"/>
  <c r="P113" i="6"/>
  <c r="F113" i="6"/>
  <c r="P112" i="6"/>
  <c r="F112" i="6"/>
  <c r="P111" i="6"/>
  <c r="F111" i="6"/>
  <c r="P110" i="6"/>
  <c r="F110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P109" i="6"/>
  <c r="F109" i="6"/>
  <c r="P108" i="6"/>
  <c r="F108" i="6"/>
  <c r="P107" i="6"/>
  <c r="F107" i="6"/>
  <c r="P106" i="6"/>
  <c r="F106" i="6"/>
  <c r="P105" i="6"/>
  <c r="F105" i="6"/>
  <c r="P104" i="6"/>
  <c r="F104" i="6"/>
  <c r="P103" i="6"/>
  <c r="F103" i="6"/>
  <c r="P102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F102" i="6"/>
  <c r="P101" i="6"/>
  <c r="F101" i="6"/>
  <c r="P100" i="6"/>
  <c r="F100" i="6"/>
  <c r="P99" i="6"/>
  <c r="F99" i="6"/>
  <c r="P98" i="6"/>
  <c r="F98" i="6"/>
  <c r="P97" i="6"/>
  <c r="F97" i="6"/>
  <c r="P96" i="6"/>
  <c r="F96" i="6"/>
  <c r="P95" i="6"/>
  <c r="F95" i="6"/>
  <c r="P94" i="6"/>
  <c r="F94" i="6"/>
  <c r="P93" i="6"/>
  <c r="F93" i="6"/>
  <c r="P92" i="6"/>
  <c r="F92" i="6"/>
  <c r="P91" i="6"/>
  <c r="F91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P90" i="6"/>
  <c r="F90" i="6"/>
  <c r="P89" i="6"/>
  <c r="F89" i="6"/>
  <c r="P88" i="6"/>
  <c r="F88" i="6"/>
  <c r="P87" i="6"/>
  <c r="F87" i="6"/>
  <c r="P86" i="6"/>
  <c r="F86" i="6"/>
  <c r="P85" i="6"/>
  <c r="F85" i="6"/>
  <c r="P84" i="6"/>
  <c r="F84" i="6"/>
  <c r="P83" i="6"/>
  <c r="F83" i="6"/>
  <c r="P82" i="6"/>
  <c r="F82" i="6"/>
  <c r="P81" i="6"/>
  <c r="F81" i="6"/>
  <c r="P80" i="6"/>
  <c r="F80" i="6"/>
  <c r="P79" i="6"/>
  <c r="F79" i="6"/>
  <c r="P78" i="6"/>
  <c r="F78" i="6"/>
  <c r="P77" i="6"/>
  <c r="F77" i="6"/>
  <c r="P76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F76" i="6"/>
  <c r="P75" i="6"/>
  <c r="F75" i="6"/>
  <c r="P74" i="6"/>
  <c r="F74" i="6"/>
  <c r="P73" i="6"/>
  <c r="F73" i="6"/>
  <c r="P72" i="6"/>
  <c r="F72" i="6"/>
  <c r="P71" i="6"/>
  <c r="F71" i="6"/>
  <c r="P70" i="6"/>
  <c r="F70" i="6"/>
  <c r="P69" i="6"/>
  <c r="F69" i="6"/>
  <c r="P68" i="6"/>
  <c r="F68" i="6"/>
  <c r="P67" i="6"/>
  <c r="F67" i="6"/>
  <c r="P66" i="6"/>
  <c r="F66" i="6"/>
  <c r="P65" i="6"/>
  <c r="F65" i="6"/>
  <c r="P64" i="6"/>
  <c r="F64" i="6"/>
  <c r="P63" i="6"/>
  <c r="F63" i="6"/>
  <c r="P62" i="6"/>
  <c r="F62" i="6"/>
  <c r="P61" i="6"/>
  <c r="F61" i="6"/>
  <c r="P60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F60" i="6"/>
  <c r="P59" i="6"/>
  <c r="F59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P58" i="6"/>
  <c r="F58" i="6"/>
  <c r="P57" i="6"/>
  <c r="F57" i="6"/>
  <c r="P56" i="6"/>
  <c r="F56" i="6"/>
  <c r="P55" i="6"/>
  <c r="F55" i="6"/>
  <c r="P54" i="6"/>
  <c r="F54" i="6"/>
  <c r="P53" i="6"/>
  <c r="F53" i="6"/>
  <c r="P52" i="6"/>
  <c r="F52" i="6"/>
  <c r="P51" i="6"/>
  <c r="F51" i="6"/>
  <c r="P50" i="6"/>
  <c r="F50" i="6"/>
  <c r="B50" i="6"/>
  <c r="B51" i="6"/>
  <c r="B52" i="6"/>
  <c r="B53" i="6"/>
  <c r="B54" i="6"/>
  <c r="B55" i="6"/>
  <c r="B56" i="6"/>
  <c r="B57" i="6"/>
  <c r="B58" i="6"/>
  <c r="P49" i="6"/>
  <c r="F49" i="6"/>
  <c r="P48" i="6"/>
  <c r="F48" i="6"/>
  <c r="P47" i="6"/>
  <c r="F47" i="6"/>
  <c r="P46" i="6"/>
  <c r="F46" i="6"/>
  <c r="P45" i="6"/>
  <c r="F45" i="6"/>
  <c r="P44" i="6"/>
  <c r="F44" i="6"/>
  <c r="P43" i="6"/>
  <c r="F43" i="6"/>
  <c r="P42" i="6"/>
  <c r="F42" i="6"/>
  <c r="P41" i="6"/>
  <c r="F41" i="6"/>
  <c r="P40" i="6"/>
  <c r="F40" i="6"/>
  <c r="P39" i="6"/>
  <c r="F39" i="6"/>
  <c r="P38" i="6"/>
  <c r="F38" i="6"/>
  <c r="P37" i="6"/>
  <c r="F37" i="6"/>
  <c r="P36" i="6"/>
  <c r="F36" i="6"/>
  <c r="P35" i="6"/>
  <c r="F35" i="6"/>
  <c r="P34" i="6"/>
  <c r="F34" i="6"/>
  <c r="P33" i="6"/>
  <c r="F33" i="6"/>
  <c r="P32" i="6"/>
  <c r="F32" i="6"/>
  <c r="P31" i="6"/>
  <c r="F31" i="6"/>
  <c r="P30" i="6"/>
  <c r="F30" i="6"/>
  <c r="P29" i="6"/>
  <c r="F29" i="6"/>
  <c r="P28" i="6"/>
  <c r="F28" i="6"/>
  <c r="P27" i="6"/>
  <c r="F27" i="6"/>
  <c r="P26" i="6"/>
  <c r="F26" i="6"/>
  <c r="P25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F25" i="6"/>
  <c r="P24" i="6"/>
  <c r="F24" i="6"/>
  <c r="P23" i="6"/>
  <c r="F23" i="6"/>
  <c r="P22" i="6"/>
  <c r="F22" i="6"/>
  <c r="P21" i="6"/>
  <c r="F21" i="6"/>
  <c r="P20" i="6"/>
  <c r="F20" i="6"/>
  <c r="P19" i="6"/>
  <c r="L19" i="6"/>
  <c r="L20" i="6"/>
  <c r="L21" i="6"/>
  <c r="L22" i="6"/>
  <c r="L23" i="6"/>
  <c r="L24" i="6"/>
  <c r="F19" i="6"/>
  <c r="P18" i="6"/>
  <c r="F18" i="6"/>
  <c r="P17" i="6"/>
  <c r="F17" i="6"/>
  <c r="P16" i="6"/>
  <c r="F16" i="6"/>
  <c r="P15" i="6"/>
  <c r="F15" i="6"/>
  <c r="P14" i="6"/>
  <c r="F14" i="6"/>
  <c r="P13" i="6"/>
  <c r="F13" i="6"/>
  <c r="P12" i="6"/>
  <c r="F12" i="6"/>
  <c r="P11" i="6"/>
  <c r="F11" i="6"/>
  <c r="P10" i="6"/>
  <c r="F10" i="6"/>
  <c r="P9" i="6"/>
  <c r="F9" i="6"/>
  <c r="P8" i="6"/>
  <c r="F8" i="6"/>
  <c r="P7" i="6"/>
  <c r="F7" i="6"/>
  <c r="P6" i="6"/>
  <c r="F6" i="6"/>
  <c r="P5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F5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F10" i="9"/>
  <c r="F5" i="9"/>
  <c r="F11" i="9"/>
  <c r="F9" i="9"/>
  <c r="F7" i="9"/>
  <c r="J11" i="9"/>
  <c r="G9" i="9"/>
  <c r="T7" i="6"/>
  <c r="H9" i="9"/>
  <c r="G5" i="9"/>
  <c r="H5" i="9"/>
  <c r="T35" i="6"/>
  <c r="H12" i="9"/>
  <c r="T126" i="6"/>
  <c r="G12" i="9"/>
  <c r="T6" i="6"/>
  <c r="H6" i="9"/>
  <c r="G6" i="9"/>
  <c r="G7" i="9"/>
  <c r="T8" i="6"/>
  <c r="H7" i="9"/>
  <c r="T12" i="6"/>
  <c r="H4" i="9"/>
  <c r="G4" i="9"/>
  <c r="G8" i="9"/>
  <c r="T9" i="6"/>
  <c r="H8" i="9"/>
  <c r="G10" i="9"/>
  <c r="T5" i="6"/>
  <c r="H10" i="9"/>
  <c r="F12" i="9"/>
  <c r="D6" i="9"/>
  <c r="J5" i="6"/>
  <c r="E6" i="9"/>
  <c r="D4" i="9"/>
  <c r="E4" i="9"/>
  <c r="D8" i="9"/>
  <c r="E8" i="9"/>
  <c r="F6" i="9"/>
  <c r="J10" i="9"/>
  <c r="I10" i="9"/>
  <c r="J4" i="9"/>
  <c r="I4" i="9"/>
  <c r="I9" i="9"/>
  <c r="J9" i="9"/>
  <c r="J8" i="9"/>
  <c r="I8" i="9"/>
  <c r="J6" i="9"/>
  <c r="I6" i="9"/>
  <c r="I7" i="9"/>
  <c r="J7" i="9"/>
  <c r="J12" i="9"/>
  <c r="I12" i="9"/>
  <c r="I5" i="9"/>
  <c r="J5" i="9"/>
  <c r="F8" i="9"/>
  <c r="F4" i="9"/>
</calcChain>
</file>

<file path=xl/sharedStrings.xml><?xml version="1.0" encoding="utf-8"?>
<sst xmlns="http://schemas.openxmlformats.org/spreadsheetml/2006/main" count="458" uniqueCount="40">
  <si>
    <t>Arithmetic</t>
  </si>
  <si>
    <t>Powers &amp; Roots</t>
  </si>
  <si>
    <t>ID</t>
  </si>
  <si>
    <t>Algebra &amp; Equations</t>
  </si>
  <si>
    <t>Geometry</t>
  </si>
  <si>
    <t xml:space="preserve">Word Problems </t>
  </si>
  <si>
    <t>Integer Properties</t>
  </si>
  <si>
    <t>Statistics</t>
  </si>
  <si>
    <t>Counting</t>
  </si>
  <si>
    <t>Probability</t>
  </si>
  <si>
    <t>Problem Solving</t>
  </si>
  <si>
    <t>Raw</t>
  </si>
  <si>
    <t>Sorted</t>
  </si>
  <si>
    <t>Problem</t>
  </si>
  <si>
    <t>Data Sufficiency</t>
  </si>
  <si>
    <t>ANSWER</t>
  </si>
  <si>
    <t>B</t>
  </si>
  <si>
    <t>A</t>
  </si>
  <si>
    <t>C</t>
  </si>
  <si>
    <t>D</t>
  </si>
  <si>
    <t>E</t>
  </si>
  <si>
    <t># in section</t>
  </si>
  <si>
    <t>P. Solving</t>
  </si>
  <si>
    <t>D. Sufficiency</t>
  </si>
  <si>
    <t>Problem Solving Questions</t>
  </si>
  <si>
    <t>Data Sufficiency Questions</t>
  </si>
  <si>
    <t>Lesson Module</t>
  </si>
  <si>
    <t xml:space="preserve"># answered </t>
  </si>
  <si>
    <t># correct</t>
  </si>
  <si>
    <t>% correct</t>
  </si>
  <si>
    <t>Total % correct</t>
  </si>
  <si>
    <t xml:space="preserve">Problem Solving Questions </t>
  </si>
  <si>
    <t>Question</t>
  </si>
  <si>
    <t>Your  answer</t>
  </si>
  <si>
    <t>Correct Answer</t>
  </si>
  <si>
    <t>USER</t>
  </si>
  <si>
    <t>CORRECT</t>
  </si>
  <si>
    <t>ANSWERED</t>
  </si>
  <si>
    <t>Flag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</si>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</sst>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00D5D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Font="1"/>
    <xf numFmtId="0" fontId="0" fillId="0" borderId="0" xfId="0" applyFont="1" applyFill="1"/>
    <xf numFmtId="0" fontId="0" fillId="0" borderId="0" xfId="0" applyFont="1" applyBorder="1"/>
    <xf numFmtId="0" fontId="4" fillId="0" borderId="1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/>
    </xf>
    <xf numFmtId="164" fontId="4" fillId="11" borderId="4" xfId="0" applyNumberFormat="1" applyFont="1" applyFill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164" fontId="4" fillId="10" borderId="6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Fill="1" applyBorder="1" applyAlignment="1">
      <alignment horizontal="center"/>
    </xf>
    <xf numFmtId="0" fontId="4" fillId="9" borderId="1" xfId="0" applyFont="1" applyFill="1" applyBorder="1" applyAlignment="1" applyProtection="1">
      <alignment horizontal="center"/>
      <protection locked="0"/>
    </xf>
    <xf numFmtId="0" fontId="4" fillId="9" borderId="1" xfId="0" applyFont="1" applyFill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0" fillId="0" borderId="2" xfId="0" applyFont="1" applyBorder="1"/>
    <xf numFmtId="0" fontId="4" fillId="0" borderId="6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/>
    </xf>
    <xf numFmtId="164" fontId="2" fillId="10" borderId="6" xfId="0" applyNumberFormat="1" applyFont="1" applyFill="1" applyBorder="1" applyAlignment="1">
      <alignment horizontal="center"/>
    </xf>
    <xf numFmtId="0" fontId="2" fillId="11" borderId="3" xfId="0" applyFont="1" applyFill="1" applyBorder="1" applyAlignment="1">
      <alignment horizontal="center"/>
    </xf>
    <xf numFmtId="164" fontId="2" fillId="11" borderId="4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4" fillId="2" borderId="6" xfId="0" applyNumberFormat="1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164" fontId="4" fillId="3" borderId="6" xfId="0" applyNumberFormat="1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164" fontId="2" fillId="4" borderId="6" xfId="0" applyNumberFormat="1" applyFont="1" applyFill="1" applyBorder="1" applyAlignment="1">
      <alignment horizontal="center"/>
    </xf>
    <xf numFmtId="164" fontId="4" fillId="4" borderId="6" xfId="0" applyNumberFormat="1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164" fontId="2" fillId="5" borderId="6" xfId="0" applyNumberFormat="1" applyFont="1" applyFill="1" applyBorder="1" applyAlignment="1">
      <alignment horizontal="center"/>
    </xf>
    <xf numFmtId="164" fontId="4" fillId="5" borderId="6" xfId="0" applyNumberFormat="1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64" fontId="2" fillId="6" borderId="6" xfId="0" applyNumberFormat="1" applyFont="1" applyFill="1" applyBorder="1" applyAlignment="1">
      <alignment horizontal="center"/>
    </xf>
    <xf numFmtId="164" fontId="4" fillId="6" borderId="6" xfId="0" applyNumberFormat="1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164" fontId="2" fillId="7" borderId="6" xfId="0" applyNumberFormat="1" applyFont="1" applyFill="1" applyBorder="1" applyAlignment="1">
      <alignment horizontal="center"/>
    </xf>
    <xf numFmtId="164" fontId="4" fillId="7" borderId="6" xfId="0" applyNumberFormat="1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164" fontId="2" fillId="8" borderId="6" xfId="0" applyNumberFormat="1" applyFont="1" applyFill="1" applyBorder="1" applyAlignment="1">
      <alignment horizontal="center"/>
    </xf>
    <xf numFmtId="164" fontId="4" fillId="8" borderId="6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left"/>
    </xf>
    <xf numFmtId="0" fontId="2" fillId="8" borderId="5" xfId="0" applyFont="1" applyFill="1" applyBorder="1" applyAlignment="1">
      <alignment horizontal="left"/>
    </xf>
    <xf numFmtId="0" fontId="2" fillId="10" borderId="7" xfId="0" applyFont="1" applyFill="1" applyBorder="1" applyAlignment="1">
      <alignment horizontal="left"/>
    </xf>
    <xf numFmtId="0" fontId="2" fillId="10" borderId="5" xfId="0" applyFont="1" applyFill="1" applyBorder="1" applyAlignment="1">
      <alignment horizontal="left"/>
    </xf>
    <xf numFmtId="0" fontId="2" fillId="11" borderId="3" xfId="0" applyFont="1" applyFill="1" applyBorder="1" applyAlignment="1">
      <alignment horizontal="left"/>
    </xf>
    <xf numFmtId="0" fontId="2" fillId="11" borderId="2" xfId="0" applyFont="1" applyFill="1" applyBorder="1" applyAlignment="1">
      <alignment horizontal="left"/>
    </xf>
    <xf numFmtId="0" fontId="2" fillId="7" borderId="7" xfId="0" applyFont="1" applyFill="1" applyBorder="1" applyAlignment="1">
      <alignment horizontal="left"/>
    </xf>
    <xf numFmtId="0" fontId="2" fillId="7" borderId="5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4" borderId="7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2" fillId="5" borderId="7" xfId="0" applyFont="1" applyFill="1" applyBorder="1" applyAlignment="1">
      <alignment horizontal="left"/>
    </xf>
    <xf numFmtId="0" fontId="2" fillId="5" borderId="5" xfId="0" applyFont="1" applyFill="1" applyBorder="1" applyAlignment="1">
      <alignment horizontal="left"/>
    </xf>
    <xf numFmtId="0" fontId="2" fillId="6" borderId="7" xfId="0" applyFont="1" applyFill="1" applyBorder="1" applyAlignment="1">
      <alignment horizontal="left"/>
    </xf>
    <xf numFmtId="0" fontId="0" fillId="6" borderId="5" xfId="0" applyFont="1" applyFill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24">
    <dxf>
      <fill>
        <patternFill>
          <bgColor rgb="FFCC99FF"/>
        </patternFill>
      </fill>
    </dxf>
    <dxf>
      <fill>
        <patternFill>
          <bgColor rgb="FF00D5D0"/>
        </patternFill>
      </fill>
    </dxf>
    <dxf>
      <fill>
        <patternFill>
          <bgColor rgb="FFFFCC99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99CCFF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rgb="FFCC99FF"/>
        </patternFill>
      </fill>
    </dxf>
    <dxf>
      <fill>
        <patternFill>
          <bgColor rgb="FF00D5D0"/>
        </patternFill>
      </fill>
    </dxf>
    <dxf>
      <fill>
        <patternFill>
          <bgColor rgb="FFFFCC99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99CCFF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00FF00"/>
      <color rgb="FFFFCC00"/>
      <color rgb="FF99CCFF"/>
      <color rgb="FFFF99CC"/>
      <color rgb="FFFFFF99"/>
      <color rgb="FFCCFFCC"/>
      <color rgb="FFFFCC99"/>
      <color rgb="FF00D5D0"/>
      <color rgb="FFCC99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.42578125" style="6" customWidth="1"/>
    <col min="2" max="9" width="11.28515625" style="6" customWidth="1"/>
    <col min="10" max="10" width="12" style="6" customWidth="1"/>
    <col min="12" max="16384" width="9.140625" style="6"/>
  </cols>
  <sheetData>
    <row r="1" spans="1:11" x14ac:dyDescent="0.25">
      <c r="J1" s="8"/>
    </row>
    <row r="2" spans="1:11" x14ac:dyDescent="0.25">
      <c r="B2" s="8"/>
      <c r="C2" s="8"/>
      <c r="D2" s="70" t="s">
        <v>24</v>
      </c>
      <c r="E2" s="70"/>
      <c r="F2" s="70"/>
      <c r="G2" s="70" t="s">
        <v>25</v>
      </c>
      <c r="H2" s="70"/>
      <c r="I2" s="70"/>
      <c r="J2" s="19"/>
      <c r="K2" s="4"/>
    </row>
    <row r="3" spans="1:11" ht="30" x14ac:dyDescent="0.25">
      <c r="B3" s="71" t="s">
        <v>26</v>
      </c>
      <c r="C3" s="72"/>
      <c r="D3" s="9" t="s">
        <v>27</v>
      </c>
      <c r="E3" s="9" t="s">
        <v>28</v>
      </c>
      <c r="F3" s="9" t="s">
        <v>29</v>
      </c>
      <c r="G3" s="9" t="s">
        <v>27</v>
      </c>
      <c r="H3" s="9" t="s">
        <v>28</v>
      </c>
      <c r="I3" s="9" t="s">
        <v>29</v>
      </c>
      <c r="J3" s="20" t="s">
        <v>30</v>
      </c>
    </row>
    <row r="4" spans="1:11" x14ac:dyDescent="0.25">
      <c r="B4" s="64" t="s">
        <v>0</v>
      </c>
      <c r="C4" s="65"/>
      <c r="D4" s="25">
        <f>SUMIFS(ANS!$I$5:$I$180,ANS!$F$5:$F$180,1,ANS!$I$5:$I$180,1)</f>
        <v>0</v>
      </c>
      <c r="E4" s="26">
        <f>SUMIFS(ANS!$I$5:$I$180,ANS!$F$5:$F$180,1,ANS!$I$5:$I$180,1,ANS!$J$5:$J$180,1)</f>
        <v>0</v>
      </c>
      <c r="F4" s="27">
        <f>IFERROR(E4/D4,0)</f>
        <v>0</v>
      </c>
      <c r="G4" s="25">
        <f>SUMIFS(ANS!$S$5:$S$128,ANS!$P$5:$P$128,1,ANS!$S$5:$S$128,1)</f>
        <v>0</v>
      </c>
      <c r="H4" s="26">
        <f>SUMIFS(ANS!$S$5:$S$128,ANS!$P$5:$P$128,1,ANS!$S$5:$S$128,1,ANS!$T$5:$T$128,1)</f>
        <v>0</v>
      </c>
      <c r="I4" s="27">
        <f>IFERROR(H4/G4,0)</f>
        <v>0</v>
      </c>
      <c r="J4" s="28">
        <f>IFERROR((H4+E4)/(G4+D4),0)</f>
        <v>0</v>
      </c>
    </row>
    <row r="5" spans="1:11" x14ac:dyDescent="0.25">
      <c r="B5" s="66" t="s">
        <v>1</v>
      </c>
      <c r="C5" s="67"/>
      <c r="D5" s="29">
        <f>SUMIFS(ANS!$I$5:$I$180,ANS!$F$5:$F$180,2,ANS!$I$5:$I$180,1)</f>
        <v>0</v>
      </c>
      <c r="E5" s="30">
        <f>SUMIFS(ANS!$I$5:$I$180,ANS!$F$5:$F$180,2,ANS!$I$5:$I$180,1,ANS!$J$5:$J$180,1)</f>
        <v>0</v>
      </c>
      <c r="F5" s="31">
        <f t="shared" ref="F5:F12" si="0">IFERROR(E5/D5,0)</f>
        <v>0</v>
      </c>
      <c r="G5" s="29">
        <f>SUMIFS(ANS!$S$5:$S$128,ANS!$P$5:$P$128,2,ANS!$S$5:$S$128,1)</f>
        <v>0</v>
      </c>
      <c r="H5" s="30">
        <f>SUMIFS(ANS!$S$5:$S$128,ANS!$P$5:$P$128,2,ANS!$S$5:$S$128,1,ANS!$T$5:$T$128,1)</f>
        <v>0</v>
      </c>
      <c r="I5" s="31">
        <f t="shared" ref="I5:I12" si="1">IFERROR(H5/G5,0)</f>
        <v>0</v>
      </c>
      <c r="J5" s="32">
        <f t="shared" ref="J5:J12" si="2">IFERROR((H5+E5)/(G5+D5),0)</f>
        <v>0</v>
      </c>
    </row>
    <row r="6" spans="1:11" x14ac:dyDescent="0.25">
      <c r="B6" s="68" t="s">
        <v>3</v>
      </c>
      <c r="C6" s="69"/>
      <c r="D6" s="33">
        <f>SUMIFS(ANS!$I$5:$I$180,ANS!$F$5:$F$180,3,ANS!$I$5:$I$180,1)</f>
        <v>0</v>
      </c>
      <c r="E6" s="34">
        <f>SUMIFS(ANS!$I$5:$I$180,ANS!$F$5:$F$180,3,ANS!$I$5:$I$180,1,ANS!$J$5:$J$180,1)</f>
        <v>0</v>
      </c>
      <c r="F6" s="35">
        <f t="shared" si="0"/>
        <v>0</v>
      </c>
      <c r="G6" s="33">
        <f>SUMIFS(ANS!$S$5:$S$128,ANS!$P$5:$P$128,3,ANS!$S$5:$S$128,1)</f>
        <v>0</v>
      </c>
      <c r="H6" s="34">
        <f>SUMIFS(ANS!$S$5:$S$128,ANS!$P$5:$P$128,3,ANS!$S$5:$S$128,1,ANS!$T$5:$T$128,1)</f>
        <v>0</v>
      </c>
      <c r="I6" s="35">
        <f t="shared" si="1"/>
        <v>0</v>
      </c>
      <c r="J6" s="36">
        <f t="shared" si="2"/>
        <v>0</v>
      </c>
    </row>
    <row r="7" spans="1:11" x14ac:dyDescent="0.25">
      <c r="B7" s="73" t="s">
        <v>4</v>
      </c>
      <c r="C7" s="74"/>
      <c r="D7" s="37">
        <f>SUMIFS(ANS!$I$5:$I$180,ANS!$F$5:$F$180,4,ANS!$I$5:$I$180,1)</f>
        <v>0</v>
      </c>
      <c r="E7" s="38">
        <f>SUMIFS(ANS!$I$5:$I$180,ANS!$F$5:$F$180,4,ANS!$I$5:$I$180,1,ANS!$J$5:$J$180,1)</f>
        <v>0</v>
      </c>
      <c r="F7" s="39">
        <f t="shared" si="0"/>
        <v>0</v>
      </c>
      <c r="G7" s="37">
        <f>SUMIFS(ANS!$S$5:$S$128,ANS!$P$5:$P$128,4,ANS!$S$5:$S$128,1)</f>
        <v>0</v>
      </c>
      <c r="H7" s="38">
        <f>SUMIFS(ANS!$S$5:$S$128,ANS!$P$5:$P$128,4,ANS!$S$5:$S$128,1,ANS!$T$5:$T$128,1)</f>
        <v>0</v>
      </c>
      <c r="I7" s="39">
        <f t="shared" si="1"/>
        <v>0</v>
      </c>
      <c r="J7" s="40">
        <f t="shared" si="2"/>
        <v>0</v>
      </c>
    </row>
    <row r="8" spans="1:11" x14ac:dyDescent="0.25">
      <c r="B8" s="75" t="s">
        <v>5</v>
      </c>
      <c r="C8" s="76"/>
      <c r="D8" s="41">
        <f>SUMIFS(ANS!$I$5:$I$180,ANS!$F$5:$F$180,5,ANS!$I$5:$I$180,1)</f>
        <v>0</v>
      </c>
      <c r="E8" s="42">
        <f>SUMIFS(ANS!$I$5:$I$180,ANS!$F$5:$F$180,5,ANS!$I$5:$I$180,1,ANS!$J$5:$J$180,1)</f>
        <v>0</v>
      </c>
      <c r="F8" s="43">
        <f t="shared" si="0"/>
        <v>0</v>
      </c>
      <c r="G8" s="41">
        <f>SUMIFS(ANS!$S$5:$S$128,ANS!$P$5:$P$128,5,ANS!$S$5:$S$128,1)</f>
        <v>0</v>
      </c>
      <c r="H8" s="42">
        <f>SUMIFS(ANS!$S$5:$S$128,ANS!$P$5:$P$128,5,ANS!$S$5:$S$128,1,ANS!$T$5:$T$128,1)</f>
        <v>0</v>
      </c>
      <c r="I8" s="43">
        <f t="shared" si="1"/>
        <v>0</v>
      </c>
      <c r="J8" s="44">
        <f t="shared" si="2"/>
        <v>0</v>
      </c>
    </row>
    <row r="9" spans="1:11" x14ac:dyDescent="0.25">
      <c r="B9" s="62" t="s">
        <v>6</v>
      </c>
      <c r="C9" s="63"/>
      <c r="D9" s="45">
        <f>SUMIFS(ANS!$I$5:$I$180,ANS!$F$5:$F$180,6,ANS!$I$5:$I$180,1)</f>
        <v>0</v>
      </c>
      <c r="E9" s="46">
        <f>SUMIFS(ANS!$I$5:$I$180,ANS!$F$5:$F$180,6,ANS!$I$5:$I$180,1,ANS!$J$5:$J$180,1)</f>
        <v>0</v>
      </c>
      <c r="F9" s="47">
        <f t="shared" si="0"/>
        <v>0</v>
      </c>
      <c r="G9" s="45">
        <f>SUMIFS(ANS!$S$5:$S$128,ANS!$P$5:$P$128,6,ANS!$S$5:$S$128,1)</f>
        <v>0</v>
      </c>
      <c r="H9" s="46">
        <f>SUMIFS(ANS!$S$5:$S$128,ANS!$P$5:$P$128,6,ANS!$S$5:$S$128,1,ANS!$T$5:$T$128,1)</f>
        <v>0</v>
      </c>
      <c r="I9" s="47">
        <f t="shared" si="1"/>
        <v>0</v>
      </c>
      <c r="J9" s="48">
        <f t="shared" si="2"/>
        <v>0</v>
      </c>
    </row>
    <row r="10" spans="1:11" x14ac:dyDescent="0.25">
      <c r="B10" s="56" t="s">
        <v>7</v>
      </c>
      <c r="C10" s="57"/>
      <c r="D10" s="49">
        <f>SUMIFS(ANS!$I$5:$I$180,ANS!$F$5:$F$180,7,ANS!$I$5:$I$180,1)</f>
        <v>0</v>
      </c>
      <c r="E10" s="50">
        <f>SUMIFS(ANS!$I$5:$I$180,ANS!$F$5:$F$180,7,ANS!$I$5:$I$180,1,ANS!$J$5:$J$180,1)</f>
        <v>0</v>
      </c>
      <c r="F10" s="51">
        <f t="shared" si="0"/>
        <v>0</v>
      </c>
      <c r="G10" s="49">
        <f>SUMIFS(ANS!$S$5:$S$128,ANS!$P$5:$P$128,7,ANS!$S$5:$S$128,1)</f>
        <v>0</v>
      </c>
      <c r="H10" s="50">
        <f>SUMIFS(ANS!$S$5:$S$128,ANS!$P$5:$P$128,7,ANS!$S$5:$S$128,1,ANS!$T$5:$T$128,1)</f>
        <v>0</v>
      </c>
      <c r="I10" s="51">
        <f t="shared" si="1"/>
        <v>0</v>
      </c>
      <c r="J10" s="52">
        <f t="shared" si="2"/>
        <v>0</v>
      </c>
    </row>
    <row r="11" spans="1:11" x14ac:dyDescent="0.25">
      <c r="B11" s="58" t="s">
        <v>8</v>
      </c>
      <c r="C11" s="59"/>
      <c r="D11" s="21">
        <f>SUMIFS(ANS!$I$5:$I$180,ANS!$F$5:$F$180,8,ANS!$I$5:$I$180,1)</f>
        <v>0</v>
      </c>
      <c r="E11" s="12">
        <f>SUMIFS(ANS!$I$5:$I$180,ANS!$F$5:$F$180,8,ANS!$I$5:$I$180,1,ANS!$J$5:$J$180,1)</f>
        <v>0</v>
      </c>
      <c r="F11" s="22">
        <f t="shared" si="0"/>
        <v>0</v>
      </c>
      <c r="G11" s="21">
        <f>SUMIFS(ANS!$S$5:$S$128,ANS!$P$5:$P$128,8,ANS!$S$5:$S$128,1)</f>
        <v>0</v>
      </c>
      <c r="H11" s="12">
        <f>SUMIFS(ANS!$S$5:$S$128,ANS!$P$5:$P$128,8,ANS!$S$5:$S$128,1,ANS!$T$5:$T$128,1)</f>
        <v>0</v>
      </c>
      <c r="I11" s="22">
        <f t="shared" si="1"/>
        <v>0</v>
      </c>
      <c r="J11" s="13">
        <f t="shared" si="2"/>
        <v>0</v>
      </c>
    </row>
    <row r="12" spans="1:11" x14ac:dyDescent="0.25">
      <c r="B12" s="60" t="s">
        <v>9</v>
      </c>
      <c r="C12" s="61"/>
      <c r="D12" s="23">
        <f>SUMIFS(ANS!$I$5:$I$180,ANS!$F$5:$F$180,9,ANS!$I$5:$I$180,1)</f>
        <v>0</v>
      </c>
      <c r="E12" s="10">
        <f>SUMIFS(ANS!$I$5:$I$180,ANS!$F$5:$F$180,9,ANS!$I$5:$I$180,1,ANS!$J$5:$J$180,1)</f>
        <v>0</v>
      </c>
      <c r="F12" s="24">
        <f t="shared" si="0"/>
        <v>0</v>
      </c>
      <c r="G12" s="23">
        <f>SUMIFS(ANS!$S$5:$S$128,ANS!$P$5:$P$128,9,ANS!$S$5:$S$128,1)</f>
        <v>0</v>
      </c>
      <c r="H12" s="10">
        <f>SUMIFS(ANS!$S$5:$S$128,ANS!$P$5:$P$128,9,ANS!$S$5:$S$128,1,ANS!$T$5:$T$128,1)</f>
        <v>0</v>
      </c>
      <c r="I12" s="24">
        <f t="shared" si="1"/>
        <v>0</v>
      </c>
      <c r="J12" s="11">
        <f t="shared" si="2"/>
        <v>0</v>
      </c>
    </row>
    <row r="13" spans="1:11" s="7" customFormat="1" x14ac:dyDescent="0.25">
      <c r="A13" s="6"/>
      <c r="B13" s="8"/>
      <c r="C13" s="8"/>
      <c r="D13" s="8"/>
      <c r="E13" s="8"/>
      <c r="F13" s="8"/>
      <c r="G13" s="8"/>
      <c r="H13" s="8"/>
      <c r="I13" s="8"/>
      <c r="J13" s="8"/>
      <c r="K13"/>
    </row>
    <row r="14" spans="1:11" s="7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/>
    </row>
    <row r="15" spans="1:11" x14ac:dyDescent="0.25">
      <c r="B15" s="55" t="s">
        <v>31</v>
      </c>
      <c r="C15" s="55"/>
      <c r="D15" s="55"/>
      <c r="E15" s="55"/>
      <c r="F15" s="14"/>
      <c r="G15" s="55" t="s">
        <v>25</v>
      </c>
      <c r="H15" s="55"/>
      <c r="I15" s="55"/>
      <c r="J15" s="55"/>
    </row>
    <row r="16" spans="1:11" ht="30" x14ac:dyDescent="0.25">
      <c r="B16" s="53" t="s">
        <v>32</v>
      </c>
      <c r="C16" s="53" t="s">
        <v>33</v>
      </c>
      <c r="D16" s="53" t="s">
        <v>34</v>
      </c>
      <c r="E16" s="53" t="s">
        <v>38</v>
      </c>
      <c r="F16" s="54"/>
      <c r="G16" s="53" t="s">
        <v>32</v>
      </c>
      <c r="H16" s="53" t="s">
        <v>33</v>
      </c>
      <c r="I16" s="53" t="s">
        <v>34</v>
      </c>
      <c r="J16" s="53" t="s">
        <v>38</v>
      </c>
    </row>
    <row r="17" spans="2:10" x14ac:dyDescent="0.25">
      <c r="B17" s="15">
        <v>1</v>
      </c>
      <c r="C17" s="16"/>
      <c r="D17" s="17" t="str">
        <f>IF(ANS!H5&lt;&gt;"",ANS!G5,"")</f>
        <v/>
      </c>
      <c r="E17" s="18"/>
      <c r="G17" s="15">
        <v>1</v>
      </c>
      <c r="H17" s="16"/>
      <c r="I17" s="17" t="str">
        <f>IF(ANS!R5&lt;&gt;"",ANS!Q5,"")</f>
        <v/>
      </c>
      <c r="J17" s="18"/>
    </row>
    <row r="18" spans="2:10" x14ac:dyDescent="0.25">
      <c r="B18" s="15">
        <v>2</v>
      </c>
      <c r="C18" s="16"/>
      <c r="D18" s="17" t="str">
        <f>IF(ANS!H6&lt;&gt;"",ANS!G6,"")</f>
        <v/>
      </c>
      <c r="E18" s="18"/>
      <c r="G18" s="15">
        <v>2</v>
      </c>
      <c r="H18" s="16"/>
      <c r="I18" s="17" t="str">
        <f>IF(ANS!R6&lt;&gt;"",ANS!Q6,"")</f>
        <v/>
      </c>
      <c r="J18" s="18"/>
    </row>
    <row r="19" spans="2:10" x14ac:dyDescent="0.25">
      <c r="B19" s="15">
        <v>3</v>
      </c>
      <c r="C19" s="16"/>
      <c r="D19" s="17" t="str">
        <f>IF(ANS!H7&lt;&gt;"",ANS!G7,"")</f>
        <v/>
      </c>
      <c r="E19" s="18"/>
      <c r="G19" s="15">
        <v>3</v>
      </c>
      <c r="H19" s="16"/>
      <c r="I19" s="17" t="str">
        <f>IF(ANS!R7&lt;&gt;"",ANS!Q7,"")</f>
        <v/>
      </c>
      <c r="J19" s="18"/>
    </row>
    <row r="20" spans="2:10" x14ac:dyDescent="0.25">
      <c r="B20" s="15">
        <v>4</v>
      </c>
      <c r="C20" s="16"/>
      <c r="D20" s="17" t="str">
        <f>IF(ANS!H8&lt;&gt;"",ANS!G8,"")</f>
        <v/>
      </c>
      <c r="E20" s="18"/>
      <c r="G20" s="15">
        <v>4</v>
      </c>
      <c r="H20" s="16"/>
      <c r="I20" s="17" t="str">
        <f>IF(ANS!R8&lt;&gt;"",ANS!Q8,"")</f>
        <v/>
      </c>
      <c r="J20" s="18"/>
    </row>
    <row r="21" spans="2:10" x14ac:dyDescent="0.25">
      <c r="B21" s="15">
        <v>5</v>
      </c>
      <c r="C21" s="16"/>
      <c r="D21" s="17" t="str">
        <f>IF(ANS!H9&lt;&gt;"",ANS!G9,"")</f>
        <v/>
      </c>
      <c r="E21" s="18"/>
      <c r="G21" s="15">
        <v>5</v>
      </c>
      <c r="H21" s="16"/>
      <c r="I21" s="17" t="str">
        <f>IF(ANS!R9&lt;&gt;"",ANS!Q9,"")</f>
        <v/>
      </c>
      <c r="J21" s="18"/>
    </row>
    <row r="22" spans="2:10" x14ac:dyDescent="0.25">
      <c r="B22" s="15">
        <v>6</v>
      </c>
      <c r="C22" s="16"/>
      <c r="D22" s="17" t="str">
        <f>IF(ANS!H10&lt;&gt;"",ANS!G10,"")</f>
        <v/>
      </c>
      <c r="E22" s="18"/>
      <c r="G22" s="15">
        <v>6</v>
      </c>
      <c r="H22" s="16"/>
      <c r="I22" s="17" t="str">
        <f>IF(ANS!R10&lt;&gt;"",ANS!Q10,"")</f>
        <v/>
      </c>
      <c r="J22" s="18"/>
    </row>
    <row r="23" spans="2:10" x14ac:dyDescent="0.25">
      <c r="B23" s="15">
        <v>7</v>
      </c>
      <c r="C23" s="16"/>
      <c r="D23" s="17" t="str">
        <f>IF(ANS!H11&lt;&gt;"",ANS!G11,"")</f>
        <v/>
      </c>
      <c r="E23" s="18"/>
      <c r="G23" s="15">
        <v>7</v>
      </c>
      <c r="H23" s="16"/>
      <c r="I23" s="17" t="str">
        <f>IF(ANS!R11&lt;&gt;"",ANS!Q11,"")</f>
        <v/>
      </c>
      <c r="J23" s="18"/>
    </row>
    <row r="24" spans="2:10" x14ac:dyDescent="0.25">
      <c r="B24" s="15">
        <v>8</v>
      </c>
      <c r="C24" s="16"/>
      <c r="D24" s="17" t="str">
        <f>IF(ANS!H12&lt;&gt;"",ANS!G12,"")</f>
        <v/>
      </c>
      <c r="E24" s="18"/>
      <c r="G24" s="15">
        <v>8</v>
      </c>
      <c r="H24" s="16"/>
      <c r="I24" s="17" t="str">
        <f>IF(ANS!R12&lt;&gt;"",ANS!Q12,"")</f>
        <v/>
      </c>
      <c r="J24" s="18"/>
    </row>
    <row r="25" spans="2:10" x14ac:dyDescent="0.25">
      <c r="B25" s="15">
        <v>9</v>
      </c>
      <c r="C25" s="16"/>
      <c r="D25" s="17" t="str">
        <f>IF(ANS!H13&lt;&gt;"",ANS!G13,"")</f>
        <v/>
      </c>
      <c r="E25" s="18"/>
      <c r="G25" s="15">
        <v>9</v>
      </c>
      <c r="H25" s="16"/>
      <c r="I25" s="17" t="str">
        <f>IF(ANS!R13&lt;&gt;"",ANS!Q13,"")</f>
        <v/>
      </c>
      <c r="J25" s="18"/>
    </row>
    <row r="26" spans="2:10" x14ac:dyDescent="0.25">
      <c r="B26" s="15">
        <v>10</v>
      </c>
      <c r="C26" s="16"/>
      <c r="D26" s="17" t="str">
        <f>IF(ANS!H14&lt;&gt;"",ANS!G14,"")</f>
        <v/>
      </c>
      <c r="E26" s="18"/>
      <c r="G26" s="15">
        <v>10</v>
      </c>
      <c r="H26" s="16"/>
      <c r="I26" s="17" t="str">
        <f>IF(ANS!R14&lt;&gt;"",ANS!Q14,"")</f>
        <v/>
      </c>
      <c r="J26" s="18"/>
    </row>
    <row r="27" spans="2:10" x14ac:dyDescent="0.25">
      <c r="B27" s="15">
        <v>11</v>
      </c>
      <c r="C27" s="16"/>
      <c r="D27" s="17" t="str">
        <f>IF(ANS!H15&lt;&gt;"",ANS!G15,"")</f>
        <v/>
      </c>
      <c r="E27" s="18"/>
      <c r="G27" s="15">
        <v>11</v>
      </c>
      <c r="H27" s="16"/>
      <c r="I27" s="17" t="str">
        <f>IF(ANS!R15&lt;&gt;"",ANS!Q15,"")</f>
        <v/>
      </c>
      <c r="J27" s="18"/>
    </row>
    <row r="28" spans="2:10" x14ac:dyDescent="0.25">
      <c r="B28" s="15">
        <v>12</v>
      </c>
      <c r="C28" s="16"/>
      <c r="D28" s="17" t="str">
        <f>IF(ANS!H16&lt;&gt;"",ANS!G16,"")</f>
        <v/>
      </c>
      <c r="E28" s="18"/>
      <c r="G28" s="15">
        <v>12</v>
      </c>
      <c r="H28" s="16"/>
      <c r="I28" s="17" t="str">
        <f>IF(ANS!R16&lt;&gt;"",ANS!Q16,"")</f>
        <v/>
      </c>
      <c r="J28" s="18"/>
    </row>
    <row r="29" spans="2:10" x14ac:dyDescent="0.25">
      <c r="B29" s="15">
        <v>13</v>
      </c>
      <c r="C29" s="16"/>
      <c r="D29" s="17" t="str">
        <f>IF(ANS!H17&lt;&gt;"",ANS!G17,"")</f>
        <v/>
      </c>
      <c r="E29" s="18"/>
      <c r="G29" s="15">
        <v>13</v>
      </c>
      <c r="H29" s="16"/>
      <c r="I29" s="17" t="str">
        <f>IF(ANS!R17&lt;&gt;"",ANS!Q17,"")</f>
        <v/>
      </c>
      <c r="J29" s="18"/>
    </row>
    <row r="30" spans="2:10" x14ac:dyDescent="0.25">
      <c r="B30" s="15">
        <v>14</v>
      </c>
      <c r="C30" s="16"/>
      <c r="D30" s="17" t="str">
        <f>IF(ANS!H18&lt;&gt;"",ANS!G18,"")</f>
        <v/>
      </c>
      <c r="E30" s="18"/>
      <c r="G30" s="15">
        <v>14</v>
      </c>
      <c r="H30" s="16"/>
      <c r="I30" s="17" t="str">
        <f>IF(ANS!R18&lt;&gt;"",ANS!Q18,"")</f>
        <v/>
      </c>
      <c r="J30" s="18"/>
    </row>
    <row r="31" spans="2:10" x14ac:dyDescent="0.25">
      <c r="B31" s="15">
        <v>15</v>
      </c>
      <c r="C31" s="16"/>
      <c r="D31" s="17" t="str">
        <f>IF(ANS!H19&lt;&gt;"",ANS!G19,"")</f>
        <v/>
      </c>
      <c r="E31" s="18"/>
      <c r="G31" s="15">
        <v>15</v>
      </c>
      <c r="H31" s="16"/>
      <c r="I31" s="17" t="str">
        <f>IF(ANS!R19&lt;&gt;"",ANS!Q19,"")</f>
        <v/>
      </c>
      <c r="J31" s="18"/>
    </row>
    <row r="32" spans="2:10" x14ac:dyDescent="0.25">
      <c r="B32" s="15">
        <v>16</v>
      </c>
      <c r="C32" s="16"/>
      <c r="D32" s="17" t="str">
        <f>IF(ANS!H20&lt;&gt;"",ANS!G20,"")</f>
        <v/>
      </c>
      <c r="E32" s="18"/>
      <c r="G32" s="15">
        <v>16</v>
      </c>
      <c r="H32" s="16"/>
      <c r="I32" s="17" t="str">
        <f>IF(ANS!R20&lt;&gt;"",ANS!Q20,"")</f>
        <v/>
      </c>
      <c r="J32" s="18"/>
    </row>
    <row r="33" spans="2:10" x14ac:dyDescent="0.25">
      <c r="B33" s="15">
        <v>17</v>
      </c>
      <c r="C33" s="16"/>
      <c r="D33" s="17" t="str">
        <f>IF(ANS!H21&lt;&gt;"",ANS!G21,"")</f>
        <v/>
      </c>
      <c r="E33" s="18"/>
      <c r="G33" s="15">
        <v>17</v>
      </c>
      <c r="H33" s="16"/>
      <c r="I33" s="17" t="str">
        <f>IF(ANS!R21&lt;&gt;"",ANS!Q21,"")</f>
        <v/>
      </c>
      <c r="J33" s="18"/>
    </row>
    <row r="34" spans="2:10" x14ac:dyDescent="0.25">
      <c r="B34" s="15">
        <v>18</v>
      </c>
      <c r="C34" s="16"/>
      <c r="D34" s="17" t="str">
        <f>IF(ANS!H22&lt;&gt;"",ANS!G22,"")</f>
        <v/>
      </c>
      <c r="E34" s="18"/>
      <c r="G34" s="15">
        <v>18</v>
      </c>
      <c r="H34" s="16"/>
      <c r="I34" s="17" t="str">
        <f>IF(ANS!R22&lt;&gt;"",ANS!Q22,"")</f>
        <v/>
      </c>
      <c r="J34" s="18"/>
    </row>
    <row r="35" spans="2:10" x14ac:dyDescent="0.25">
      <c r="B35" s="15">
        <v>19</v>
      </c>
      <c r="C35" s="16"/>
      <c r="D35" s="17" t="str">
        <f>IF(ANS!H23&lt;&gt;"",ANS!G23,"")</f>
        <v/>
      </c>
      <c r="E35" s="18"/>
      <c r="G35" s="15">
        <v>19</v>
      </c>
      <c r="H35" s="16"/>
      <c r="I35" s="17" t="str">
        <f>IF(ANS!R23&lt;&gt;"",ANS!Q23,"")</f>
        <v/>
      </c>
      <c r="J35" s="18"/>
    </row>
    <row r="36" spans="2:10" x14ac:dyDescent="0.25">
      <c r="B36" s="15">
        <v>20</v>
      </c>
      <c r="C36" s="16"/>
      <c r="D36" s="17" t="str">
        <f>IF(ANS!H24&lt;&gt;"",ANS!G24,"")</f>
        <v/>
      </c>
      <c r="E36" s="18"/>
      <c r="G36" s="15">
        <v>20</v>
      </c>
      <c r="H36" s="16"/>
      <c r="I36" s="17" t="str">
        <f>IF(ANS!R24&lt;&gt;"",ANS!Q24,"")</f>
        <v/>
      </c>
      <c r="J36" s="18"/>
    </row>
    <row r="37" spans="2:10" x14ac:dyDescent="0.25">
      <c r="B37" s="15">
        <v>21</v>
      </c>
      <c r="C37" s="16"/>
      <c r="D37" s="17" t="str">
        <f>IF(ANS!H25&lt;&gt;"",ANS!G25,"")</f>
        <v/>
      </c>
      <c r="E37" s="18"/>
      <c r="G37" s="15">
        <v>21</v>
      </c>
      <c r="H37" s="16"/>
      <c r="I37" s="17" t="str">
        <f>IF(ANS!R25&lt;&gt;"",ANS!Q25,"")</f>
        <v/>
      </c>
      <c r="J37" s="18"/>
    </row>
    <row r="38" spans="2:10" x14ac:dyDescent="0.25">
      <c r="B38" s="15">
        <v>22</v>
      </c>
      <c r="C38" s="16"/>
      <c r="D38" s="17" t="str">
        <f>IF(ANS!H26&lt;&gt;"",ANS!G26,"")</f>
        <v/>
      </c>
      <c r="E38" s="18"/>
      <c r="G38" s="15">
        <v>22</v>
      </c>
      <c r="H38" s="16"/>
      <c r="I38" s="17" t="str">
        <f>IF(ANS!R26&lt;&gt;"",ANS!Q26,"")</f>
        <v/>
      </c>
      <c r="J38" s="18"/>
    </row>
    <row r="39" spans="2:10" x14ac:dyDescent="0.25">
      <c r="B39" s="15">
        <v>23</v>
      </c>
      <c r="C39" s="16"/>
      <c r="D39" s="17" t="str">
        <f>IF(ANS!H27&lt;&gt;"",ANS!G27,"")</f>
        <v/>
      </c>
      <c r="E39" s="18"/>
      <c r="G39" s="15">
        <v>23</v>
      </c>
      <c r="H39" s="16"/>
      <c r="I39" s="17" t="str">
        <f>IF(ANS!R27&lt;&gt;"",ANS!Q27,"")</f>
        <v/>
      </c>
      <c r="J39" s="18"/>
    </row>
    <row r="40" spans="2:10" x14ac:dyDescent="0.25">
      <c r="B40" s="15">
        <v>24</v>
      </c>
      <c r="C40" s="16"/>
      <c r="D40" s="17" t="str">
        <f>IF(ANS!H28&lt;&gt;"",ANS!G28,"")</f>
        <v/>
      </c>
      <c r="E40" s="18"/>
      <c r="G40" s="15">
        <v>24</v>
      </c>
      <c r="H40" s="16"/>
      <c r="I40" s="17" t="str">
        <f>IF(ANS!R28&lt;&gt;"",ANS!Q28,"")</f>
        <v/>
      </c>
      <c r="J40" s="18"/>
    </row>
    <row r="41" spans="2:10" x14ac:dyDescent="0.25">
      <c r="B41" s="15">
        <v>25</v>
      </c>
      <c r="C41" s="16"/>
      <c r="D41" s="17" t="str">
        <f>IF(ANS!H29&lt;&gt;"",ANS!G29,"")</f>
        <v/>
      </c>
      <c r="E41" s="18"/>
      <c r="G41" s="15">
        <v>25</v>
      </c>
      <c r="H41" s="16"/>
      <c r="I41" s="17" t="str">
        <f>IF(ANS!R29&lt;&gt;"",ANS!Q29,"")</f>
        <v/>
      </c>
      <c r="J41" s="18"/>
    </row>
    <row r="42" spans="2:10" x14ac:dyDescent="0.25">
      <c r="B42" s="15">
        <v>26</v>
      </c>
      <c r="C42" s="16"/>
      <c r="D42" s="17" t="str">
        <f>IF(ANS!H30&lt;&gt;"",ANS!G30,"")</f>
        <v/>
      </c>
      <c r="E42" s="18"/>
      <c r="G42" s="15">
        <v>26</v>
      </c>
      <c r="H42" s="16"/>
      <c r="I42" s="17" t="str">
        <f>IF(ANS!R30&lt;&gt;"",ANS!Q30,"")</f>
        <v/>
      </c>
      <c r="J42" s="18"/>
    </row>
    <row r="43" spans="2:10" x14ac:dyDescent="0.25">
      <c r="B43" s="15">
        <v>27</v>
      </c>
      <c r="C43" s="16"/>
      <c r="D43" s="17" t="str">
        <f>IF(ANS!H31&lt;&gt;"",ANS!G31,"")</f>
        <v/>
      </c>
      <c r="E43" s="18"/>
      <c r="G43" s="15">
        <v>27</v>
      </c>
      <c r="H43" s="16"/>
      <c r="I43" s="17" t="str">
        <f>IF(ANS!R31&lt;&gt;"",ANS!Q31,"")</f>
        <v/>
      </c>
      <c r="J43" s="18"/>
    </row>
    <row r="44" spans="2:10" x14ac:dyDescent="0.25">
      <c r="B44" s="15">
        <v>28</v>
      </c>
      <c r="C44" s="16"/>
      <c r="D44" s="17" t="str">
        <f>IF(ANS!H32&lt;&gt;"",ANS!G32,"")</f>
        <v/>
      </c>
      <c r="E44" s="18"/>
      <c r="G44" s="15">
        <v>28</v>
      </c>
      <c r="H44" s="16"/>
      <c r="I44" s="17" t="str">
        <f>IF(ANS!R32&lt;&gt;"",ANS!Q32,"")</f>
        <v/>
      </c>
      <c r="J44" s="18"/>
    </row>
    <row r="45" spans="2:10" x14ac:dyDescent="0.25">
      <c r="B45" s="15">
        <v>29</v>
      </c>
      <c r="C45" s="16"/>
      <c r="D45" s="17" t="str">
        <f>IF(ANS!H33&lt;&gt;"",ANS!G33,"")</f>
        <v/>
      </c>
      <c r="E45" s="18"/>
      <c r="G45" s="15">
        <v>29</v>
      </c>
      <c r="H45" s="16"/>
      <c r="I45" s="17" t="str">
        <f>IF(ANS!R33&lt;&gt;"",ANS!Q33,"")</f>
        <v/>
      </c>
      <c r="J45" s="18"/>
    </row>
    <row r="46" spans="2:10" x14ac:dyDescent="0.25">
      <c r="B46" s="15">
        <v>30</v>
      </c>
      <c r="C46" s="16"/>
      <c r="D46" s="17" t="str">
        <f>IF(ANS!H34&lt;&gt;"",ANS!G34,"")</f>
        <v/>
      </c>
      <c r="E46" s="18"/>
      <c r="G46" s="15">
        <v>30</v>
      </c>
      <c r="H46" s="16"/>
      <c r="I46" s="17" t="str">
        <f>IF(ANS!R34&lt;&gt;"",ANS!Q34,"")</f>
        <v/>
      </c>
      <c r="J46" s="18"/>
    </row>
    <row r="47" spans="2:10" x14ac:dyDescent="0.25">
      <c r="B47" s="15">
        <v>31</v>
      </c>
      <c r="C47" s="16"/>
      <c r="D47" s="17" t="str">
        <f>IF(ANS!H35&lt;&gt;"",ANS!G35,"")</f>
        <v/>
      </c>
      <c r="E47" s="18"/>
      <c r="G47" s="15">
        <v>31</v>
      </c>
      <c r="H47" s="16"/>
      <c r="I47" s="17" t="str">
        <f>IF(ANS!R35&lt;&gt;"",ANS!Q35,"")</f>
        <v/>
      </c>
      <c r="J47" s="18"/>
    </row>
    <row r="48" spans="2:10" x14ac:dyDescent="0.25">
      <c r="B48" s="15">
        <v>32</v>
      </c>
      <c r="C48" s="16"/>
      <c r="D48" s="17" t="str">
        <f>IF(ANS!H36&lt;&gt;"",ANS!G36,"")</f>
        <v/>
      </c>
      <c r="E48" s="18"/>
      <c r="G48" s="15">
        <v>32</v>
      </c>
      <c r="H48" s="16"/>
      <c r="I48" s="17" t="str">
        <f>IF(ANS!R36&lt;&gt;"",ANS!Q36,"")</f>
        <v/>
      </c>
      <c r="J48" s="18"/>
    </row>
    <row r="49" spans="2:10" x14ac:dyDescent="0.25">
      <c r="B49" s="15">
        <v>33</v>
      </c>
      <c r="C49" s="16"/>
      <c r="D49" s="17" t="str">
        <f>IF(ANS!H37&lt;&gt;"",ANS!G37,"")</f>
        <v/>
      </c>
      <c r="E49" s="18"/>
      <c r="G49" s="15">
        <v>33</v>
      </c>
      <c r="H49" s="16"/>
      <c r="I49" s="17" t="str">
        <f>IF(ANS!R37&lt;&gt;"",ANS!Q37,"")</f>
        <v/>
      </c>
      <c r="J49" s="18"/>
    </row>
    <row r="50" spans="2:10" x14ac:dyDescent="0.25">
      <c r="B50" s="15">
        <v>34</v>
      </c>
      <c r="C50" s="16"/>
      <c r="D50" s="17" t="str">
        <f>IF(ANS!H38&lt;&gt;"",ANS!G38,"")</f>
        <v/>
      </c>
      <c r="E50" s="18"/>
      <c r="G50" s="15">
        <v>34</v>
      </c>
      <c r="H50" s="16"/>
      <c r="I50" s="17" t="str">
        <f>IF(ANS!R38&lt;&gt;"",ANS!Q38,"")</f>
        <v/>
      </c>
      <c r="J50" s="18"/>
    </row>
    <row r="51" spans="2:10" x14ac:dyDescent="0.25">
      <c r="B51" s="15">
        <v>35</v>
      </c>
      <c r="C51" s="16"/>
      <c r="D51" s="17" t="str">
        <f>IF(ANS!H39&lt;&gt;"",ANS!G39,"")</f>
        <v/>
      </c>
      <c r="E51" s="18"/>
      <c r="G51" s="15">
        <v>35</v>
      </c>
      <c r="H51" s="16"/>
      <c r="I51" s="17" t="str">
        <f>IF(ANS!R39&lt;&gt;"",ANS!Q39,"")</f>
        <v/>
      </c>
      <c r="J51" s="18"/>
    </row>
    <row r="52" spans="2:10" x14ac:dyDescent="0.25">
      <c r="B52" s="15">
        <v>36</v>
      </c>
      <c r="C52" s="16"/>
      <c r="D52" s="17" t="str">
        <f>IF(ANS!H40&lt;&gt;"",ANS!G40,"")</f>
        <v/>
      </c>
      <c r="E52" s="18"/>
      <c r="G52" s="15">
        <v>36</v>
      </c>
      <c r="H52" s="16"/>
      <c r="I52" s="17" t="str">
        <f>IF(ANS!R40&lt;&gt;"",ANS!Q40,"")</f>
        <v/>
      </c>
      <c r="J52" s="18"/>
    </row>
    <row r="53" spans="2:10" x14ac:dyDescent="0.25">
      <c r="B53" s="15">
        <v>37</v>
      </c>
      <c r="C53" s="16"/>
      <c r="D53" s="17" t="str">
        <f>IF(ANS!H41&lt;&gt;"",ANS!G41,"")</f>
        <v/>
      </c>
      <c r="E53" s="18"/>
      <c r="G53" s="15">
        <v>37</v>
      </c>
      <c r="H53" s="16"/>
      <c r="I53" s="17" t="str">
        <f>IF(ANS!R41&lt;&gt;"",ANS!Q41,"")</f>
        <v/>
      </c>
      <c r="J53" s="18"/>
    </row>
    <row r="54" spans="2:10" x14ac:dyDescent="0.25">
      <c r="B54" s="15">
        <v>38</v>
      </c>
      <c r="C54" s="16"/>
      <c r="D54" s="17" t="str">
        <f>IF(ANS!H42&lt;&gt;"",ANS!G42,"")</f>
        <v/>
      </c>
      <c r="E54" s="18"/>
      <c r="G54" s="15">
        <v>38</v>
      </c>
      <c r="H54" s="16"/>
      <c r="I54" s="17" t="str">
        <f>IF(ANS!R42&lt;&gt;"",ANS!Q42,"")</f>
        <v/>
      </c>
      <c r="J54" s="18"/>
    </row>
    <row r="55" spans="2:10" x14ac:dyDescent="0.25">
      <c r="B55" s="15">
        <v>39</v>
      </c>
      <c r="C55" s="16"/>
      <c r="D55" s="17" t="str">
        <f>IF(ANS!H43&lt;&gt;"",ANS!G43,"")</f>
        <v/>
      </c>
      <c r="E55" s="18"/>
      <c r="G55" s="15">
        <v>39</v>
      </c>
      <c r="H55" s="16"/>
      <c r="I55" s="17" t="str">
        <f>IF(ANS!R43&lt;&gt;"",ANS!Q43,"")</f>
        <v/>
      </c>
      <c r="J55" s="18"/>
    </row>
    <row r="56" spans="2:10" x14ac:dyDescent="0.25">
      <c r="B56" s="15">
        <v>40</v>
      </c>
      <c r="C56" s="16"/>
      <c r="D56" s="17" t="str">
        <f>IF(ANS!H44&lt;&gt;"",ANS!G44,"")</f>
        <v/>
      </c>
      <c r="E56" s="18"/>
      <c r="G56" s="15">
        <v>40</v>
      </c>
      <c r="H56" s="16"/>
      <c r="I56" s="17" t="str">
        <f>IF(ANS!R44&lt;&gt;"",ANS!Q44,"")</f>
        <v/>
      </c>
      <c r="J56" s="18"/>
    </row>
    <row r="57" spans="2:10" x14ac:dyDescent="0.25">
      <c r="B57" s="15">
        <v>41</v>
      </c>
      <c r="C57" s="16"/>
      <c r="D57" s="17" t="str">
        <f>IF(ANS!H45&lt;&gt;"",ANS!G45,"")</f>
        <v/>
      </c>
      <c r="E57" s="18"/>
      <c r="G57" s="15">
        <v>41</v>
      </c>
      <c r="H57" s="16"/>
      <c r="I57" s="17" t="str">
        <f>IF(ANS!R45&lt;&gt;"",ANS!Q45,"")</f>
        <v/>
      </c>
      <c r="J57" s="18"/>
    </row>
    <row r="58" spans="2:10" x14ac:dyDescent="0.25">
      <c r="B58" s="15">
        <v>42</v>
      </c>
      <c r="C58" s="16"/>
      <c r="D58" s="17" t="str">
        <f>IF(ANS!H46&lt;&gt;"",ANS!G46,"")</f>
        <v/>
      </c>
      <c r="E58" s="18"/>
      <c r="G58" s="15">
        <v>42</v>
      </c>
      <c r="H58" s="16"/>
      <c r="I58" s="17" t="str">
        <f>IF(ANS!R46&lt;&gt;"",ANS!Q46,"")</f>
        <v/>
      </c>
      <c r="J58" s="18"/>
    </row>
    <row r="59" spans="2:10" x14ac:dyDescent="0.25">
      <c r="B59" s="15">
        <v>43</v>
      </c>
      <c r="C59" s="16"/>
      <c r="D59" s="17" t="str">
        <f>IF(ANS!H47&lt;&gt;"",ANS!G47,"")</f>
        <v/>
      </c>
      <c r="E59" s="18"/>
      <c r="G59" s="15">
        <v>43</v>
      </c>
      <c r="H59" s="16"/>
      <c r="I59" s="17" t="str">
        <f>IF(ANS!R47&lt;&gt;"",ANS!Q47,"")</f>
        <v/>
      </c>
      <c r="J59" s="18"/>
    </row>
    <row r="60" spans="2:10" x14ac:dyDescent="0.25">
      <c r="B60" s="15">
        <v>44</v>
      </c>
      <c r="C60" s="16"/>
      <c r="D60" s="17" t="str">
        <f>IF(ANS!H48&lt;&gt;"",ANS!G48,"")</f>
        <v/>
      </c>
      <c r="E60" s="18"/>
      <c r="G60" s="15">
        <v>44</v>
      </c>
      <c r="H60" s="16"/>
      <c r="I60" s="17" t="str">
        <f>IF(ANS!R48&lt;&gt;"",ANS!Q48,"")</f>
        <v/>
      </c>
      <c r="J60" s="18"/>
    </row>
    <row r="61" spans="2:10" x14ac:dyDescent="0.25">
      <c r="B61" s="15">
        <v>45</v>
      </c>
      <c r="C61" s="16"/>
      <c r="D61" s="17" t="str">
        <f>IF(ANS!H49&lt;&gt;"",ANS!G49,"")</f>
        <v/>
      </c>
      <c r="E61" s="18"/>
      <c r="G61" s="15">
        <v>45</v>
      </c>
      <c r="H61" s="16"/>
      <c r="I61" s="17" t="str">
        <f>IF(ANS!R49&lt;&gt;"",ANS!Q49,"")</f>
        <v/>
      </c>
      <c r="J61" s="18"/>
    </row>
    <row r="62" spans="2:10" x14ac:dyDescent="0.25">
      <c r="B62" s="15">
        <v>46</v>
      </c>
      <c r="C62" s="16"/>
      <c r="D62" s="17" t="str">
        <f>IF(ANS!H50&lt;&gt;"",ANS!G50,"")</f>
        <v/>
      </c>
      <c r="E62" s="18"/>
      <c r="G62" s="15">
        <v>46</v>
      </c>
      <c r="H62" s="16"/>
      <c r="I62" s="17" t="str">
        <f>IF(ANS!R50&lt;&gt;"",ANS!Q50,"")</f>
        <v/>
      </c>
      <c r="J62" s="18"/>
    </row>
    <row r="63" spans="2:10" x14ac:dyDescent="0.25">
      <c r="B63" s="15">
        <v>47</v>
      </c>
      <c r="C63" s="16"/>
      <c r="D63" s="17" t="str">
        <f>IF(ANS!H51&lt;&gt;"",ANS!G51,"")</f>
        <v/>
      </c>
      <c r="E63" s="18"/>
      <c r="G63" s="15">
        <v>47</v>
      </c>
      <c r="H63" s="16"/>
      <c r="I63" s="17" t="str">
        <f>IF(ANS!R51&lt;&gt;"",ANS!Q51,"")</f>
        <v/>
      </c>
      <c r="J63" s="18"/>
    </row>
    <row r="64" spans="2:10" x14ac:dyDescent="0.25">
      <c r="B64" s="15">
        <v>48</v>
      </c>
      <c r="C64" s="16"/>
      <c r="D64" s="17" t="str">
        <f>IF(ANS!H52&lt;&gt;"",ANS!G52,"")</f>
        <v/>
      </c>
      <c r="E64" s="18"/>
      <c r="G64" s="15">
        <v>48</v>
      </c>
      <c r="H64" s="16"/>
      <c r="I64" s="17" t="str">
        <f>IF(ANS!R52&lt;&gt;"",ANS!Q52,"")</f>
        <v/>
      </c>
      <c r="J64" s="18"/>
    </row>
    <row r="65" spans="2:10" x14ac:dyDescent="0.25">
      <c r="B65" s="15">
        <v>49</v>
      </c>
      <c r="C65" s="16"/>
      <c r="D65" s="17" t="str">
        <f>IF(ANS!H53&lt;&gt;"",ANS!G53,"")</f>
        <v/>
      </c>
      <c r="E65" s="18"/>
      <c r="G65" s="15">
        <v>49</v>
      </c>
      <c r="H65" s="16"/>
      <c r="I65" s="17" t="str">
        <f>IF(ANS!R53&lt;&gt;"",ANS!Q53,"")</f>
        <v/>
      </c>
      <c r="J65" s="18"/>
    </row>
    <row r="66" spans="2:10" x14ac:dyDescent="0.25">
      <c r="B66" s="15">
        <v>50</v>
      </c>
      <c r="C66" s="16"/>
      <c r="D66" s="17" t="str">
        <f>IF(ANS!H54&lt;&gt;"",ANS!G54,"")</f>
        <v/>
      </c>
      <c r="E66" s="18"/>
      <c r="G66" s="15">
        <v>50</v>
      </c>
      <c r="H66" s="16"/>
      <c r="I66" s="17" t="str">
        <f>IF(ANS!R54&lt;&gt;"",ANS!Q54,"")</f>
        <v/>
      </c>
      <c r="J66" s="18"/>
    </row>
    <row r="67" spans="2:10" x14ac:dyDescent="0.25">
      <c r="B67" s="15">
        <v>51</v>
      </c>
      <c r="C67" s="16"/>
      <c r="D67" s="17" t="str">
        <f>IF(ANS!H55&lt;&gt;"",ANS!G55,"")</f>
        <v/>
      </c>
      <c r="E67" s="18"/>
      <c r="G67" s="15">
        <v>51</v>
      </c>
      <c r="H67" s="16"/>
      <c r="I67" s="17" t="str">
        <f>IF(ANS!R55&lt;&gt;"",ANS!Q55,"")</f>
        <v/>
      </c>
      <c r="J67" s="18"/>
    </row>
    <row r="68" spans="2:10" x14ac:dyDescent="0.25">
      <c r="B68" s="15">
        <v>52</v>
      </c>
      <c r="C68" s="16"/>
      <c r="D68" s="17" t="str">
        <f>IF(ANS!H56&lt;&gt;"",ANS!G56,"")</f>
        <v/>
      </c>
      <c r="E68" s="18"/>
      <c r="G68" s="15">
        <v>52</v>
      </c>
      <c r="H68" s="16"/>
      <c r="I68" s="17" t="str">
        <f>IF(ANS!R56&lt;&gt;"",ANS!Q56,"")</f>
        <v/>
      </c>
      <c r="J68" s="18"/>
    </row>
    <row r="69" spans="2:10" x14ac:dyDescent="0.25">
      <c r="B69" s="15">
        <v>53</v>
      </c>
      <c r="C69" s="16"/>
      <c r="D69" s="17" t="str">
        <f>IF(ANS!H57&lt;&gt;"",ANS!G57,"")</f>
        <v/>
      </c>
      <c r="E69" s="18"/>
      <c r="G69" s="15">
        <v>53</v>
      </c>
      <c r="H69" s="16"/>
      <c r="I69" s="17" t="str">
        <f>IF(ANS!R57&lt;&gt;"",ANS!Q57,"")</f>
        <v/>
      </c>
      <c r="J69" s="18"/>
    </row>
    <row r="70" spans="2:10" x14ac:dyDescent="0.25">
      <c r="B70" s="15">
        <v>54</v>
      </c>
      <c r="C70" s="16"/>
      <c r="D70" s="17" t="str">
        <f>IF(ANS!H58&lt;&gt;"",ANS!G58,"")</f>
        <v/>
      </c>
      <c r="E70" s="18"/>
      <c r="G70" s="15">
        <v>54</v>
      </c>
      <c r="H70" s="16"/>
      <c r="I70" s="17" t="str">
        <f>IF(ANS!R58&lt;&gt;"",ANS!Q58,"")</f>
        <v/>
      </c>
      <c r="J70" s="18"/>
    </row>
    <row r="71" spans="2:10" x14ac:dyDescent="0.25">
      <c r="B71" s="15">
        <v>55</v>
      </c>
      <c r="C71" s="16"/>
      <c r="D71" s="17" t="str">
        <f>IF(ANS!H59&lt;&gt;"",ANS!G59,"")</f>
        <v/>
      </c>
      <c r="E71" s="18"/>
      <c r="G71" s="15">
        <v>55</v>
      </c>
      <c r="H71" s="16"/>
      <c r="I71" s="17" t="str">
        <f>IF(ANS!R59&lt;&gt;"",ANS!Q59,"")</f>
        <v/>
      </c>
      <c r="J71" s="18"/>
    </row>
    <row r="72" spans="2:10" x14ac:dyDescent="0.25">
      <c r="B72" s="15">
        <v>56</v>
      </c>
      <c r="C72" s="16"/>
      <c r="D72" s="17" t="str">
        <f>IF(ANS!H60&lt;&gt;"",ANS!G60,"")</f>
        <v/>
      </c>
      <c r="E72" s="18"/>
      <c r="G72" s="15">
        <v>56</v>
      </c>
      <c r="H72" s="16"/>
      <c r="I72" s="17" t="str">
        <f>IF(ANS!R60&lt;&gt;"",ANS!Q60,"")</f>
        <v/>
      </c>
      <c r="J72" s="18"/>
    </row>
    <row r="73" spans="2:10" x14ac:dyDescent="0.25">
      <c r="B73" s="15">
        <v>57</v>
      </c>
      <c r="C73" s="16"/>
      <c r="D73" s="17" t="str">
        <f>IF(ANS!H61&lt;&gt;"",ANS!G61,"")</f>
        <v/>
      </c>
      <c r="E73" s="18"/>
      <c r="G73" s="15">
        <v>57</v>
      </c>
      <c r="H73" s="16"/>
      <c r="I73" s="17" t="str">
        <f>IF(ANS!R61&lt;&gt;"",ANS!Q61,"")</f>
        <v/>
      </c>
      <c r="J73" s="18"/>
    </row>
    <row r="74" spans="2:10" x14ac:dyDescent="0.25">
      <c r="B74" s="15">
        <v>58</v>
      </c>
      <c r="C74" s="16"/>
      <c r="D74" s="17" t="str">
        <f>IF(ANS!H62&lt;&gt;"",ANS!G62,"")</f>
        <v/>
      </c>
      <c r="E74" s="18"/>
      <c r="G74" s="15">
        <v>58</v>
      </c>
      <c r="H74" s="16"/>
      <c r="I74" s="17" t="str">
        <f>IF(ANS!R62&lt;&gt;"",ANS!Q62,"")</f>
        <v/>
      </c>
      <c r="J74" s="18"/>
    </row>
    <row r="75" spans="2:10" x14ac:dyDescent="0.25">
      <c r="B75" s="15">
        <v>59</v>
      </c>
      <c r="C75" s="16"/>
      <c r="D75" s="17" t="str">
        <f>IF(ANS!H63&lt;&gt;"",ANS!G63,"")</f>
        <v/>
      </c>
      <c r="E75" s="18"/>
      <c r="G75" s="15">
        <v>59</v>
      </c>
      <c r="H75" s="16"/>
      <c r="I75" s="17" t="str">
        <f>IF(ANS!R63&lt;&gt;"",ANS!Q63,"")</f>
        <v/>
      </c>
      <c r="J75" s="18"/>
    </row>
    <row r="76" spans="2:10" x14ac:dyDescent="0.25">
      <c r="B76" s="15">
        <v>60</v>
      </c>
      <c r="C76" s="16"/>
      <c r="D76" s="17" t="str">
        <f>IF(ANS!H64&lt;&gt;"",ANS!G64,"")</f>
        <v/>
      </c>
      <c r="E76" s="18"/>
      <c r="G76" s="15">
        <v>60</v>
      </c>
      <c r="H76" s="16"/>
      <c r="I76" s="17" t="str">
        <f>IF(ANS!R64&lt;&gt;"",ANS!Q64,"")</f>
        <v/>
      </c>
      <c r="J76" s="18"/>
    </row>
    <row r="77" spans="2:10" x14ac:dyDescent="0.25">
      <c r="B77" s="15">
        <v>61</v>
      </c>
      <c r="C77" s="16"/>
      <c r="D77" s="17" t="str">
        <f>IF(ANS!H65&lt;&gt;"",ANS!G65,"")</f>
        <v/>
      </c>
      <c r="E77" s="18"/>
      <c r="G77" s="15">
        <v>61</v>
      </c>
      <c r="H77" s="16"/>
      <c r="I77" s="17" t="str">
        <f>IF(ANS!R65&lt;&gt;"",ANS!Q65,"")</f>
        <v/>
      </c>
      <c r="J77" s="18"/>
    </row>
    <row r="78" spans="2:10" x14ac:dyDescent="0.25">
      <c r="B78" s="15">
        <v>62</v>
      </c>
      <c r="C78" s="16"/>
      <c r="D78" s="17" t="str">
        <f>IF(ANS!H66&lt;&gt;"",ANS!G66,"")</f>
        <v/>
      </c>
      <c r="E78" s="18"/>
      <c r="G78" s="15">
        <v>62</v>
      </c>
      <c r="H78" s="16"/>
      <c r="I78" s="17" t="str">
        <f>IF(ANS!R66&lt;&gt;"",ANS!Q66,"")</f>
        <v/>
      </c>
      <c r="J78" s="18"/>
    </row>
    <row r="79" spans="2:10" x14ac:dyDescent="0.25">
      <c r="B79" s="15">
        <v>63</v>
      </c>
      <c r="C79" s="16"/>
      <c r="D79" s="17" t="str">
        <f>IF(ANS!H67&lt;&gt;"",ANS!G67,"")</f>
        <v/>
      </c>
      <c r="E79" s="18"/>
      <c r="G79" s="15">
        <v>63</v>
      </c>
      <c r="H79" s="16"/>
      <c r="I79" s="17" t="str">
        <f>IF(ANS!R67&lt;&gt;"",ANS!Q67,"")</f>
        <v/>
      </c>
      <c r="J79" s="18"/>
    </row>
    <row r="80" spans="2:10" x14ac:dyDescent="0.25">
      <c r="B80" s="15">
        <v>64</v>
      </c>
      <c r="C80" s="16"/>
      <c r="D80" s="17" t="str">
        <f>IF(ANS!H68&lt;&gt;"",ANS!G68,"")</f>
        <v/>
      </c>
      <c r="E80" s="18"/>
      <c r="G80" s="15">
        <v>64</v>
      </c>
      <c r="H80" s="16"/>
      <c r="I80" s="17" t="str">
        <f>IF(ANS!R68&lt;&gt;"",ANS!Q68,"")</f>
        <v/>
      </c>
      <c r="J80" s="18"/>
    </row>
    <row r="81" spans="2:10" x14ac:dyDescent="0.25">
      <c r="B81" s="15">
        <v>65</v>
      </c>
      <c r="C81" s="16"/>
      <c r="D81" s="17" t="str">
        <f>IF(ANS!H69&lt;&gt;"",ANS!G69,"")</f>
        <v/>
      </c>
      <c r="E81" s="18"/>
      <c r="G81" s="15">
        <v>65</v>
      </c>
      <c r="H81" s="16"/>
      <c r="I81" s="17" t="str">
        <f>IF(ANS!R69&lt;&gt;"",ANS!Q69,"")</f>
        <v/>
      </c>
      <c r="J81" s="18"/>
    </row>
    <row r="82" spans="2:10" x14ac:dyDescent="0.25">
      <c r="B82" s="15">
        <v>66</v>
      </c>
      <c r="C82" s="16"/>
      <c r="D82" s="17" t="str">
        <f>IF(ANS!H70&lt;&gt;"",ANS!G70,"")</f>
        <v/>
      </c>
      <c r="E82" s="18"/>
      <c r="G82" s="15">
        <v>66</v>
      </c>
      <c r="H82" s="16"/>
      <c r="I82" s="17" t="str">
        <f>IF(ANS!R70&lt;&gt;"",ANS!Q70,"")</f>
        <v/>
      </c>
      <c r="J82" s="18"/>
    </row>
    <row r="83" spans="2:10" x14ac:dyDescent="0.25">
      <c r="B83" s="15">
        <v>67</v>
      </c>
      <c r="C83" s="16"/>
      <c r="D83" s="17" t="str">
        <f>IF(ANS!H71&lt;&gt;"",ANS!G71,"")</f>
        <v/>
      </c>
      <c r="E83" s="18"/>
      <c r="G83" s="15">
        <v>67</v>
      </c>
      <c r="H83" s="16"/>
      <c r="I83" s="17" t="str">
        <f>IF(ANS!R71&lt;&gt;"",ANS!Q71,"")</f>
        <v/>
      </c>
      <c r="J83" s="18"/>
    </row>
    <row r="84" spans="2:10" x14ac:dyDescent="0.25">
      <c r="B84" s="15">
        <v>68</v>
      </c>
      <c r="C84" s="16"/>
      <c r="D84" s="17" t="str">
        <f>IF(ANS!H72&lt;&gt;"",ANS!G72,"")</f>
        <v/>
      </c>
      <c r="E84" s="18"/>
      <c r="G84" s="15">
        <v>68</v>
      </c>
      <c r="H84" s="16"/>
      <c r="I84" s="17" t="str">
        <f>IF(ANS!R72&lt;&gt;"",ANS!Q72,"")</f>
        <v/>
      </c>
      <c r="J84" s="18"/>
    </row>
    <row r="85" spans="2:10" x14ac:dyDescent="0.25">
      <c r="B85" s="15">
        <v>69</v>
      </c>
      <c r="C85" s="16"/>
      <c r="D85" s="17" t="str">
        <f>IF(ANS!H73&lt;&gt;"",ANS!G73,"")</f>
        <v/>
      </c>
      <c r="E85" s="18"/>
      <c r="G85" s="15">
        <v>69</v>
      </c>
      <c r="H85" s="16"/>
      <c r="I85" s="17" t="str">
        <f>IF(ANS!R73&lt;&gt;"",ANS!Q73,"")</f>
        <v/>
      </c>
      <c r="J85" s="18"/>
    </row>
    <row r="86" spans="2:10" x14ac:dyDescent="0.25">
      <c r="B86" s="15">
        <v>70</v>
      </c>
      <c r="C86" s="16"/>
      <c r="D86" s="17" t="str">
        <f>IF(ANS!H74&lt;&gt;"",ANS!G74,"")</f>
        <v/>
      </c>
      <c r="E86" s="18"/>
      <c r="G86" s="15">
        <v>70</v>
      </c>
      <c r="H86" s="16"/>
      <c r="I86" s="17" t="str">
        <f>IF(ANS!R74&lt;&gt;"",ANS!Q74,"")</f>
        <v/>
      </c>
      <c r="J86" s="18"/>
    </row>
    <row r="87" spans="2:10" x14ac:dyDescent="0.25">
      <c r="B87" s="15">
        <v>71</v>
      </c>
      <c r="C87" s="16"/>
      <c r="D87" s="17" t="str">
        <f>IF(ANS!H75&lt;&gt;"",ANS!G75,"")</f>
        <v/>
      </c>
      <c r="E87" s="18"/>
      <c r="G87" s="15">
        <v>71</v>
      </c>
      <c r="H87" s="16"/>
      <c r="I87" s="17" t="str">
        <f>IF(ANS!R75&lt;&gt;"",ANS!Q75,"")</f>
        <v/>
      </c>
      <c r="J87" s="18"/>
    </row>
    <row r="88" spans="2:10" x14ac:dyDescent="0.25">
      <c r="B88" s="15">
        <v>72</v>
      </c>
      <c r="C88" s="16"/>
      <c r="D88" s="17" t="str">
        <f>IF(ANS!H76&lt;&gt;"",ANS!G76,"")</f>
        <v/>
      </c>
      <c r="E88" s="18"/>
      <c r="G88" s="15">
        <v>72</v>
      </c>
      <c r="H88" s="16"/>
      <c r="I88" s="17" t="str">
        <f>IF(ANS!R76&lt;&gt;"",ANS!Q76,"")</f>
        <v/>
      </c>
      <c r="J88" s="18"/>
    </row>
    <row r="89" spans="2:10" x14ac:dyDescent="0.25">
      <c r="B89" s="15">
        <v>73</v>
      </c>
      <c r="C89" s="16"/>
      <c r="D89" s="17" t="str">
        <f>IF(ANS!H77&lt;&gt;"",ANS!G77,"")</f>
        <v/>
      </c>
      <c r="E89" s="18"/>
      <c r="G89" s="15">
        <v>73</v>
      </c>
      <c r="H89" s="16"/>
      <c r="I89" s="17" t="str">
        <f>IF(ANS!R77&lt;&gt;"",ANS!Q77,"")</f>
        <v/>
      </c>
      <c r="J89" s="18"/>
    </row>
    <row r="90" spans="2:10" x14ac:dyDescent="0.25">
      <c r="B90" s="15">
        <v>74</v>
      </c>
      <c r="C90" s="16"/>
      <c r="D90" s="17" t="str">
        <f>IF(ANS!H78&lt;&gt;"",ANS!G78,"")</f>
        <v/>
      </c>
      <c r="E90" s="18"/>
      <c r="G90" s="15">
        <v>74</v>
      </c>
      <c r="H90" s="16"/>
      <c r="I90" s="17" t="str">
        <f>IF(ANS!R78&lt;&gt;"",ANS!Q78,"")</f>
        <v/>
      </c>
      <c r="J90" s="18"/>
    </row>
    <row r="91" spans="2:10" x14ac:dyDescent="0.25">
      <c r="B91" s="15">
        <v>75</v>
      </c>
      <c r="C91" s="16"/>
      <c r="D91" s="17" t="str">
        <f>IF(ANS!H79&lt;&gt;"",ANS!G79,"")</f>
        <v/>
      </c>
      <c r="E91" s="18"/>
      <c r="G91" s="15">
        <v>75</v>
      </c>
      <c r="H91" s="16"/>
      <c r="I91" s="17" t="str">
        <f>IF(ANS!R79&lt;&gt;"",ANS!Q79,"")</f>
        <v/>
      </c>
      <c r="J91" s="18"/>
    </row>
    <row r="92" spans="2:10" x14ac:dyDescent="0.25">
      <c r="B92" s="15">
        <v>76</v>
      </c>
      <c r="C92" s="16"/>
      <c r="D92" s="17" t="str">
        <f>IF(ANS!H80&lt;&gt;"",ANS!G80,"")</f>
        <v/>
      </c>
      <c r="E92" s="18"/>
      <c r="G92" s="15">
        <v>76</v>
      </c>
      <c r="H92" s="16"/>
      <c r="I92" s="17" t="str">
        <f>IF(ANS!R80&lt;&gt;"",ANS!Q80,"")</f>
        <v/>
      </c>
      <c r="J92" s="18"/>
    </row>
    <row r="93" spans="2:10" x14ac:dyDescent="0.25">
      <c r="B93" s="15">
        <v>77</v>
      </c>
      <c r="C93" s="16"/>
      <c r="D93" s="17" t="str">
        <f>IF(ANS!H81&lt;&gt;"",ANS!G81,"")</f>
        <v/>
      </c>
      <c r="E93" s="18"/>
      <c r="G93" s="15">
        <v>77</v>
      </c>
      <c r="H93" s="16"/>
      <c r="I93" s="17" t="str">
        <f>IF(ANS!R81&lt;&gt;"",ANS!Q81,"")</f>
        <v/>
      </c>
      <c r="J93" s="18"/>
    </row>
    <row r="94" spans="2:10" x14ac:dyDescent="0.25">
      <c r="B94" s="15">
        <v>78</v>
      </c>
      <c r="C94" s="16"/>
      <c r="D94" s="17" t="str">
        <f>IF(ANS!H82&lt;&gt;"",ANS!G82,"")</f>
        <v/>
      </c>
      <c r="E94" s="18"/>
      <c r="G94" s="15">
        <v>78</v>
      </c>
      <c r="H94" s="16"/>
      <c r="I94" s="17" t="str">
        <f>IF(ANS!R82&lt;&gt;"",ANS!Q82,"")</f>
        <v/>
      </c>
      <c r="J94" s="18"/>
    </row>
    <row r="95" spans="2:10" x14ac:dyDescent="0.25">
      <c r="B95" s="15">
        <v>79</v>
      </c>
      <c r="C95" s="16"/>
      <c r="D95" s="17" t="str">
        <f>IF(ANS!H83&lt;&gt;"",ANS!G83,"")</f>
        <v/>
      </c>
      <c r="E95" s="18"/>
      <c r="G95" s="15">
        <v>79</v>
      </c>
      <c r="H95" s="16"/>
      <c r="I95" s="17" t="str">
        <f>IF(ANS!R83&lt;&gt;"",ANS!Q83,"")</f>
        <v/>
      </c>
      <c r="J95" s="18"/>
    </row>
    <row r="96" spans="2:10" x14ac:dyDescent="0.25">
      <c r="B96" s="15">
        <v>80</v>
      </c>
      <c r="C96" s="16"/>
      <c r="D96" s="17" t="str">
        <f>IF(ANS!H84&lt;&gt;"",ANS!G84,"")</f>
        <v/>
      </c>
      <c r="E96" s="18"/>
      <c r="G96" s="15">
        <v>80</v>
      </c>
      <c r="H96" s="16"/>
      <c r="I96" s="17" t="str">
        <f>IF(ANS!R84&lt;&gt;"",ANS!Q84,"")</f>
        <v/>
      </c>
      <c r="J96" s="18"/>
    </row>
    <row r="97" spans="2:10" x14ac:dyDescent="0.25">
      <c r="B97" s="15">
        <v>81</v>
      </c>
      <c r="C97" s="16"/>
      <c r="D97" s="17" t="str">
        <f>IF(ANS!H85&lt;&gt;"",ANS!G85,"")</f>
        <v/>
      </c>
      <c r="E97" s="18"/>
      <c r="G97" s="15">
        <v>81</v>
      </c>
      <c r="H97" s="16"/>
      <c r="I97" s="17" t="str">
        <f>IF(ANS!R85&lt;&gt;"",ANS!Q85,"")</f>
        <v/>
      </c>
      <c r="J97" s="18"/>
    </row>
    <row r="98" spans="2:10" x14ac:dyDescent="0.25">
      <c r="B98" s="15">
        <v>82</v>
      </c>
      <c r="C98" s="16"/>
      <c r="D98" s="17" t="str">
        <f>IF(ANS!H86&lt;&gt;"",ANS!G86,"")</f>
        <v/>
      </c>
      <c r="E98" s="18"/>
      <c r="G98" s="15">
        <v>82</v>
      </c>
      <c r="H98" s="16"/>
      <c r="I98" s="17" t="str">
        <f>IF(ANS!R86&lt;&gt;"",ANS!Q86,"")</f>
        <v/>
      </c>
      <c r="J98" s="18"/>
    </row>
    <row r="99" spans="2:10" x14ac:dyDescent="0.25">
      <c r="B99" s="15">
        <v>83</v>
      </c>
      <c r="C99" s="16"/>
      <c r="D99" s="17" t="str">
        <f>IF(ANS!H87&lt;&gt;"",ANS!G87,"")</f>
        <v/>
      </c>
      <c r="E99" s="18"/>
      <c r="G99" s="15">
        <v>83</v>
      </c>
      <c r="H99" s="16"/>
      <c r="I99" s="17" t="str">
        <f>IF(ANS!R87&lt;&gt;"",ANS!Q87,"")</f>
        <v/>
      </c>
      <c r="J99" s="18"/>
    </row>
    <row r="100" spans="2:10" x14ac:dyDescent="0.25">
      <c r="B100" s="15">
        <v>84</v>
      </c>
      <c r="C100" s="16"/>
      <c r="D100" s="17" t="str">
        <f>IF(ANS!H88&lt;&gt;"",ANS!G88,"")</f>
        <v/>
      </c>
      <c r="E100" s="18"/>
      <c r="G100" s="15">
        <v>84</v>
      </c>
      <c r="H100" s="16"/>
      <c r="I100" s="17" t="str">
        <f>IF(ANS!R88&lt;&gt;"",ANS!Q88,"")</f>
        <v/>
      </c>
      <c r="J100" s="18"/>
    </row>
    <row r="101" spans="2:10" x14ac:dyDescent="0.25">
      <c r="B101" s="15">
        <v>85</v>
      </c>
      <c r="C101" s="16"/>
      <c r="D101" s="17" t="str">
        <f>IF(ANS!H89&lt;&gt;"",ANS!G89,"")</f>
        <v/>
      </c>
      <c r="E101" s="18"/>
      <c r="G101" s="15">
        <v>85</v>
      </c>
      <c r="H101" s="16"/>
      <c r="I101" s="17" t="str">
        <f>IF(ANS!R89&lt;&gt;"",ANS!Q89,"")</f>
        <v/>
      </c>
      <c r="J101" s="18"/>
    </row>
    <row r="102" spans="2:10" x14ac:dyDescent="0.25">
      <c r="B102" s="15">
        <v>86</v>
      </c>
      <c r="C102" s="16"/>
      <c r="D102" s="17" t="str">
        <f>IF(ANS!H90&lt;&gt;"",ANS!G90,"")</f>
        <v/>
      </c>
      <c r="E102" s="18"/>
      <c r="G102" s="15">
        <v>86</v>
      </c>
      <c r="H102" s="16"/>
      <c r="I102" s="17" t="str">
        <f>IF(ANS!R90&lt;&gt;"",ANS!Q90,"")</f>
        <v/>
      </c>
      <c r="J102" s="18"/>
    </row>
    <row r="103" spans="2:10" x14ac:dyDescent="0.25">
      <c r="B103" s="15">
        <v>87</v>
      </c>
      <c r="C103" s="16"/>
      <c r="D103" s="17" t="str">
        <f>IF(ANS!H91&lt;&gt;"",ANS!G91,"")</f>
        <v/>
      </c>
      <c r="E103" s="18"/>
      <c r="G103" s="15">
        <v>87</v>
      </c>
      <c r="H103" s="16"/>
      <c r="I103" s="17" t="str">
        <f>IF(ANS!R91&lt;&gt;"",ANS!Q91,"")</f>
        <v/>
      </c>
      <c r="J103" s="18"/>
    </row>
    <row r="104" spans="2:10" x14ac:dyDescent="0.25">
      <c r="B104" s="15">
        <v>88</v>
      </c>
      <c r="C104" s="16"/>
      <c r="D104" s="17" t="str">
        <f>IF(ANS!H92&lt;&gt;"",ANS!G92,"")</f>
        <v/>
      </c>
      <c r="E104" s="18"/>
      <c r="G104" s="15">
        <v>88</v>
      </c>
      <c r="H104" s="16"/>
      <c r="I104" s="17" t="str">
        <f>IF(ANS!R92&lt;&gt;"",ANS!Q92,"")</f>
        <v/>
      </c>
      <c r="J104" s="18"/>
    </row>
    <row r="105" spans="2:10" x14ac:dyDescent="0.25">
      <c r="B105" s="15">
        <v>89</v>
      </c>
      <c r="C105" s="16"/>
      <c r="D105" s="17" t="str">
        <f>IF(ANS!H93&lt;&gt;"",ANS!G93,"")</f>
        <v/>
      </c>
      <c r="E105" s="18"/>
      <c r="G105" s="15">
        <v>89</v>
      </c>
      <c r="H105" s="16"/>
      <c r="I105" s="17" t="str">
        <f>IF(ANS!R93&lt;&gt;"",ANS!Q93,"")</f>
        <v/>
      </c>
      <c r="J105" s="18"/>
    </row>
    <row r="106" spans="2:10" x14ac:dyDescent="0.25">
      <c r="B106" s="15">
        <v>90</v>
      </c>
      <c r="C106" s="16"/>
      <c r="D106" s="17" t="str">
        <f>IF(ANS!H94&lt;&gt;"",ANS!G94,"")</f>
        <v/>
      </c>
      <c r="E106" s="18"/>
      <c r="G106" s="15">
        <v>90</v>
      </c>
      <c r="H106" s="16"/>
      <c r="I106" s="17" t="str">
        <f>IF(ANS!R94&lt;&gt;"",ANS!Q94,"")</f>
        <v/>
      </c>
      <c r="J106" s="18"/>
    </row>
    <row r="107" spans="2:10" x14ac:dyDescent="0.25">
      <c r="B107" s="15">
        <v>91</v>
      </c>
      <c r="C107" s="16"/>
      <c r="D107" s="17" t="str">
        <f>IF(ANS!H95&lt;&gt;"",ANS!G95,"")</f>
        <v/>
      </c>
      <c r="E107" s="18"/>
      <c r="G107" s="15">
        <v>91</v>
      </c>
      <c r="H107" s="16"/>
      <c r="I107" s="17" t="str">
        <f>IF(ANS!R95&lt;&gt;"",ANS!Q95,"")</f>
        <v/>
      </c>
      <c r="J107" s="18"/>
    </row>
    <row r="108" spans="2:10" x14ac:dyDescent="0.25">
      <c r="B108" s="15">
        <v>92</v>
      </c>
      <c r="C108" s="16"/>
      <c r="D108" s="17" t="str">
        <f>IF(ANS!H96&lt;&gt;"",ANS!G96,"")</f>
        <v/>
      </c>
      <c r="E108" s="18"/>
      <c r="G108" s="15">
        <v>92</v>
      </c>
      <c r="H108" s="16"/>
      <c r="I108" s="17" t="str">
        <f>IF(ANS!R96&lt;&gt;"",ANS!Q96,"")</f>
        <v/>
      </c>
      <c r="J108" s="18"/>
    </row>
    <row r="109" spans="2:10" x14ac:dyDescent="0.25">
      <c r="B109" s="15">
        <v>93</v>
      </c>
      <c r="C109" s="16"/>
      <c r="D109" s="17" t="str">
        <f>IF(ANS!H97&lt;&gt;"",ANS!G97,"")</f>
        <v/>
      </c>
      <c r="E109" s="18"/>
      <c r="G109" s="15">
        <v>93</v>
      </c>
      <c r="H109" s="16"/>
      <c r="I109" s="17" t="str">
        <f>IF(ANS!R97&lt;&gt;"",ANS!Q97,"")</f>
        <v/>
      </c>
      <c r="J109" s="18"/>
    </row>
    <row r="110" spans="2:10" x14ac:dyDescent="0.25">
      <c r="B110" s="15">
        <v>94</v>
      </c>
      <c r="C110" s="16"/>
      <c r="D110" s="17" t="str">
        <f>IF(ANS!H98&lt;&gt;"",ANS!G98,"")</f>
        <v/>
      </c>
      <c r="E110" s="18"/>
      <c r="G110" s="15">
        <v>94</v>
      </c>
      <c r="H110" s="16"/>
      <c r="I110" s="17" t="str">
        <f>IF(ANS!R98&lt;&gt;"",ANS!Q98,"")</f>
        <v/>
      </c>
      <c r="J110" s="18"/>
    </row>
    <row r="111" spans="2:10" x14ac:dyDescent="0.25">
      <c r="B111" s="15">
        <v>95</v>
      </c>
      <c r="C111" s="16"/>
      <c r="D111" s="17" t="str">
        <f>IF(ANS!H99&lt;&gt;"",ANS!G99,"")</f>
        <v/>
      </c>
      <c r="E111" s="18"/>
      <c r="G111" s="15">
        <v>95</v>
      </c>
      <c r="H111" s="16"/>
      <c r="I111" s="17" t="str">
        <f>IF(ANS!R99&lt;&gt;"",ANS!Q99,"")</f>
        <v/>
      </c>
      <c r="J111" s="18"/>
    </row>
    <row r="112" spans="2:10" x14ac:dyDescent="0.25">
      <c r="B112" s="15">
        <v>96</v>
      </c>
      <c r="C112" s="16"/>
      <c r="D112" s="17" t="str">
        <f>IF(ANS!H100&lt;&gt;"",ANS!G100,"")</f>
        <v/>
      </c>
      <c r="E112" s="18"/>
      <c r="G112" s="15">
        <v>96</v>
      </c>
      <c r="H112" s="16"/>
      <c r="I112" s="17" t="str">
        <f>IF(ANS!R100&lt;&gt;"",ANS!Q100,"")</f>
        <v/>
      </c>
      <c r="J112" s="18"/>
    </row>
    <row r="113" spans="2:10" x14ac:dyDescent="0.25">
      <c r="B113" s="15">
        <v>97</v>
      </c>
      <c r="C113" s="16"/>
      <c r="D113" s="17" t="str">
        <f>IF(ANS!H101&lt;&gt;"",ANS!G101,"")</f>
        <v/>
      </c>
      <c r="E113" s="18"/>
      <c r="G113" s="15">
        <v>97</v>
      </c>
      <c r="H113" s="16"/>
      <c r="I113" s="17" t="str">
        <f>IF(ANS!R101&lt;&gt;"",ANS!Q101,"")</f>
        <v/>
      </c>
      <c r="J113" s="18"/>
    </row>
    <row r="114" spans="2:10" x14ac:dyDescent="0.25">
      <c r="B114" s="15">
        <v>98</v>
      </c>
      <c r="C114" s="16"/>
      <c r="D114" s="17" t="str">
        <f>IF(ANS!H102&lt;&gt;"",ANS!G102,"")</f>
        <v/>
      </c>
      <c r="E114" s="18"/>
      <c r="G114" s="15">
        <v>98</v>
      </c>
      <c r="H114" s="16"/>
      <c r="I114" s="17" t="str">
        <f>IF(ANS!R102&lt;&gt;"",ANS!Q102,"")</f>
        <v/>
      </c>
      <c r="J114" s="18"/>
    </row>
    <row r="115" spans="2:10" x14ac:dyDescent="0.25">
      <c r="B115" s="15">
        <v>99</v>
      </c>
      <c r="C115" s="16"/>
      <c r="D115" s="17" t="str">
        <f>IF(ANS!H103&lt;&gt;"",ANS!G103,"")</f>
        <v/>
      </c>
      <c r="E115" s="18"/>
      <c r="G115" s="15">
        <v>99</v>
      </c>
      <c r="H115" s="16"/>
      <c r="I115" s="17" t="str">
        <f>IF(ANS!R103&lt;&gt;"",ANS!Q103,"")</f>
        <v/>
      </c>
      <c r="J115" s="18"/>
    </row>
    <row r="116" spans="2:10" x14ac:dyDescent="0.25">
      <c r="B116" s="15">
        <v>100</v>
      </c>
      <c r="C116" s="16"/>
      <c r="D116" s="17" t="str">
        <f>IF(ANS!H104&lt;&gt;"",ANS!G104,"")</f>
        <v/>
      </c>
      <c r="E116" s="18"/>
      <c r="G116" s="15">
        <v>100</v>
      </c>
      <c r="H116" s="16"/>
      <c r="I116" s="17" t="str">
        <f>IF(ANS!R104&lt;&gt;"",ANS!Q104,"")</f>
        <v/>
      </c>
      <c r="J116" s="18"/>
    </row>
    <row r="117" spans="2:10" x14ac:dyDescent="0.25">
      <c r="B117" s="15">
        <v>101</v>
      </c>
      <c r="C117" s="16"/>
      <c r="D117" s="17" t="str">
        <f>IF(ANS!H105&lt;&gt;"",ANS!G105,"")</f>
        <v/>
      </c>
      <c r="E117" s="18"/>
      <c r="G117" s="15">
        <v>101</v>
      </c>
      <c r="H117" s="16"/>
      <c r="I117" s="17" t="str">
        <f>IF(ANS!R105&lt;&gt;"",ANS!Q105,"")</f>
        <v/>
      </c>
      <c r="J117" s="18"/>
    </row>
    <row r="118" spans="2:10" x14ac:dyDescent="0.25">
      <c r="B118" s="15">
        <v>102</v>
      </c>
      <c r="C118" s="16"/>
      <c r="D118" s="17" t="str">
        <f>IF(ANS!H106&lt;&gt;"",ANS!G106,"")</f>
        <v/>
      </c>
      <c r="E118" s="18"/>
      <c r="G118" s="15">
        <v>102</v>
      </c>
      <c r="H118" s="16"/>
      <c r="I118" s="17" t="str">
        <f>IF(ANS!R106&lt;&gt;"",ANS!Q106,"")</f>
        <v/>
      </c>
      <c r="J118" s="18"/>
    </row>
    <row r="119" spans="2:10" x14ac:dyDescent="0.25">
      <c r="B119" s="15">
        <v>103</v>
      </c>
      <c r="C119" s="16"/>
      <c r="D119" s="17" t="str">
        <f>IF(ANS!H107&lt;&gt;"",ANS!G107,"")</f>
        <v/>
      </c>
      <c r="E119" s="18"/>
      <c r="G119" s="15">
        <v>103</v>
      </c>
      <c r="H119" s="16"/>
      <c r="I119" s="17" t="str">
        <f>IF(ANS!R107&lt;&gt;"",ANS!Q107,"")</f>
        <v/>
      </c>
      <c r="J119" s="18"/>
    </row>
    <row r="120" spans="2:10" x14ac:dyDescent="0.25">
      <c r="B120" s="15">
        <v>104</v>
      </c>
      <c r="C120" s="16"/>
      <c r="D120" s="17" t="str">
        <f>IF(ANS!H108&lt;&gt;"",ANS!G108,"")</f>
        <v/>
      </c>
      <c r="E120" s="18"/>
      <c r="G120" s="15">
        <v>104</v>
      </c>
      <c r="H120" s="16"/>
      <c r="I120" s="17" t="str">
        <f>IF(ANS!R108&lt;&gt;"",ANS!Q108,"")</f>
        <v/>
      </c>
      <c r="J120" s="18"/>
    </row>
    <row r="121" spans="2:10" x14ac:dyDescent="0.25">
      <c r="B121" s="15">
        <v>105</v>
      </c>
      <c r="C121" s="16"/>
      <c r="D121" s="17" t="str">
        <f>IF(ANS!H109&lt;&gt;"",ANS!G109,"")</f>
        <v/>
      </c>
      <c r="E121" s="18"/>
      <c r="G121" s="15">
        <v>105</v>
      </c>
      <c r="H121" s="16"/>
      <c r="I121" s="17" t="str">
        <f>IF(ANS!R109&lt;&gt;"",ANS!Q109,"")</f>
        <v/>
      </c>
      <c r="J121" s="18"/>
    </row>
    <row r="122" spans="2:10" x14ac:dyDescent="0.25">
      <c r="B122" s="15">
        <v>106</v>
      </c>
      <c r="C122" s="16"/>
      <c r="D122" s="17" t="str">
        <f>IF(ANS!H110&lt;&gt;"",ANS!G110,"")</f>
        <v/>
      </c>
      <c r="E122" s="18"/>
      <c r="G122" s="15">
        <v>106</v>
      </c>
      <c r="H122" s="16"/>
      <c r="I122" s="17" t="str">
        <f>IF(ANS!R110&lt;&gt;"",ANS!Q110,"")</f>
        <v/>
      </c>
      <c r="J122" s="18"/>
    </row>
    <row r="123" spans="2:10" x14ac:dyDescent="0.25">
      <c r="B123" s="15">
        <v>107</v>
      </c>
      <c r="C123" s="16"/>
      <c r="D123" s="17" t="str">
        <f>IF(ANS!H111&lt;&gt;"",ANS!G111,"")</f>
        <v/>
      </c>
      <c r="E123" s="18"/>
      <c r="G123" s="15">
        <v>107</v>
      </c>
      <c r="H123" s="16"/>
      <c r="I123" s="17" t="str">
        <f>IF(ANS!R111&lt;&gt;"",ANS!Q111,"")</f>
        <v/>
      </c>
      <c r="J123" s="18"/>
    </row>
    <row r="124" spans="2:10" x14ac:dyDescent="0.25">
      <c r="B124" s="15">
        <v>108</v>
      </c>
      <c r="C124" s="16"/>
      <c r="D124" s="17" t="str">
        <f>IF(ANS!H112&lt;&gt;"",ANS!G112,"")</f>
        <v/>
      </c>
      <c r="E124" s="18"/>
      <c r="G124" s="15">
        <v>108</v>
      </c>
      <c r="H124" s="16"/>
      <c r="I124" s="17" t="str">
        <f>IF(ANS!R112&lt;&gt;"",ANS!Q112,"")</f>
        <v/>
      </c>
      <c r="J124" s="18"/>
    </row>
    <row r="125" spans="2:10" x14ac:dyDescent="0.25">
      <c r="B125" s="15">
        <v>109</v>
      </c>
      <c r="C125" s="16"/>
      <c r="D125" s="17" t="str">
        <f>IF(ANS!H113&lt;&gt;"",ANS!G113,"")</f>
        <v/>
      </c>
      <c r="E125" s="18"/>
      <c r="G125" s="15">
        <v>109</v>
      </c>
      <c r="H125" s="16"/>
      <c r="I125" s="17" t="str">
        <f>IF(ANS!R113&lt;&gt;"",ANS!Q113,"")</f>
        <v/>
      </c>
      <c r="J125" s="18"/>
    </row>
    <row r="126" spans="2:10" x14ac:dyDescent="0.25">
      <c r="B126" s="15">
        <v>110</v>
      </c>
      <c r="C126" s="16"/>
      <c r="D126" s="17" t="str">
        <f>IF(ANS!H114&lt;&gt;"",ANS!G114,"")</f>
        <v/>
      </c>
      <c r="E126" s="18"/>
      <c r="G126" s="15">
        <v>110</v>
      </c>
      <c r="H126" s="16"/>
      <c r="I126" s="17" t="str">
        <f>IF(ANS!R114&lt;&gt;"",ANS!Q114,"")</f>
        <v/>
      </c>
      <c r="J126" s="18"/>
    </row>
    <row r="127" spans="2:10" x14ac:dyDescent="0.25">
      <c r="B127" s="15">
        <v>111</v>
      </c>
      <c r="C127" s="16"/>
      <c r="D127" s="17" t="str">
        <f>IF(ANS!H115&lt;&gt;"",ANS!G115,"")</f>
        <v/>
      </c>
      <c r="E127" s="18"/>
      <c r="G127" s="15">
        <v>111</v>
      </c>
      <c r="H127" s="16"/>
      <c r="I127" s="17" t="str">
        <f>IF(ANS!R115&lt;&gt;"",ANS!Q115,"")</f>
        <v/>
      </c>
      <c r="J127" s="18"/>
    </row>
    <row r="128" spans="2:10" x14ac:dyDescent="0.25">
      <c r="B128" s="15">
        <v>112</v>
      </c>
      <c r="C128" s="16"/>
      <c r="D128" s="17" t="str">
        <f>IF(ANS!H116&lt;&gt;"",ANS!G116,"")</f>
        <v/>
      </c>
      <c r="E128" s="18"/>
      <c r="G128" s="15">
        <v>112</v>
      </c>
      <c r="H128" s="16"/>
      <c r="I128" s="17" t="str">
        <f>IF(ANS!R116&lt;&gt;"",ANS!Q116,"")</f>
        <v/>
      </c>
      <c r="J128" s="18"/>
    </row>
    <row r="129" spans="2:10" x14ac:dyDescent="0.25">
      <c r="B129" s="15">
        <v>113</v>
      </c>
      <c r="C129" s="16"/>
      <c r="D129" s="17" t="str">
        <f>IF(ANS!H117&lt;&gt;"",ANS!G117,"")</f>
        <v/>
      </c>
      <c r="E129" s="18"/>
      <c r="G129" s="15">
        <v>113</v>
      </c>
      <c r="H129" s="16"/>
      <c r="I129" s="17" t="str">
        <f>IF(ANS!R117&lt;&gt;"",ANS!Q117,"")</f>
        <v/>
      </c>
      <c r="J129" s="18"/>
    </row>
    <row r="130" spans="2:10" x14ac:dyDescent="0.25">
      <c r="B130" s="15">
        <v>114</v>
      </c>
      <c r="C130" s="16"/>
      <c r="D130" s="17" t="str">
        <f>IF(ANS!H118&lt;&gt;"",ANS!G118,"")</f>
        <v/>
      </c>
      <c r="E130" s="18"/>
      <c r="G130" s="15">
        <v>114</v>
      </c>
      <c r="H130" s="16"/>
      <c r="I130" s="17" t="str">
        <f>IF(ANS!R118&lt;&gt;"",ANS!Q118,"")</f>
        <v/>
      </c>
      <c r="J130" s="18"/>
    </row>
    <row r="131" spans="2:10" x14ac:dyDescent="0.25">
      <c r="B131" s="15">
        <v>115</v>
      </c>
      <c r="C131" s="16"/>
      <c r="D131" s="17" t="str">
        <f>IF(ANS!H119&lt;&gt;"",ANS!G119,"")</f>
        <v/>
      </c>
      <c r="E131" s="18"/>
      <c r="G131" s="15">
        <v>115</v>
      </c>
      <c r="H131" s="16"/>
      <c r="I131" s="17" t="str">
        <f>IF(ANS!R119&lt;&gt;"",ANS!Q119,"")</f>
        <v/>
      </c>
      <c r="J131" s="18"/>
    </row>
    <row r="132" spans="2:10" x14ac:dyDescent="0.25">
      <c r="B132" s="15">
        <v>116</v>
      </c>
      <c r="C132" s="16"/>
      <c r="D132" s="17" t="str">
        <f>IF(ANS!H120&lt;&gt;"",ANS!G120,"")</f>
        <v/>
      </c>
      <c r="E132" s="18"/>
      <c r="G132" s="15">
        <v>116</v>
      </c>
      <c r="H132" s="16"/>
      <c r="I132" s="17" t="str">
        <f>IF(ANS!R120&lt;&gt;"",ANS!Q120,"")</f>
        <v/>
      </c>
      <c r="J132" s="18"/>
    </row>
    <row r="133" spans="2:10" x14ac:dyDescent="0.25">
      <c r="B133" s="15">
        <v>117</v>
      </c>
      <c r="C133" s="16"/>
      <c r="D133" s="17" t="str">
        <f>IF(ANS!H121&lt;&gt;"",ANS!G121,"")</f>
        <v/>
      </c>
      <c r="E133" s="18"/>
      <c r="G133" s="15">
        <v>117</v>
      </c>
      <c r="H133" s="16"/>
      <c r="I133" s="17" t="str">
        <f>IF(ANS!R121&lt;&gt;"",ANS!Q121,"")</f>
        <v/>
      </c>
      <c r="J133" s="18"/>
    </row>
    <row r="134" spans="2:10" x14ac:dyDescent="0.25">
      <c r="B134" s="15">
        <v>118</v>
      </c>
      <c r="C134" s="16"/>
      <c r="D134" s="17" t="str">
        <f>IF(ANS!H122&lt;&gt;"",ANS!G122,"")</f>
        <v/>
      </c>
      <c r="E134" s="18"/>
      <c r="G134" s="15">
        <v>118</v>
      </c>
      <c r="H134" s="16"/>
      <c r="I134" s="17" t="str">
        <f>IF(ANS!R122&lt;&gt;"",ANS!Q122,"")</f>
        <v/>
      </c>
      <c r="J134" s="18"/>
    </row>
    <row r="135" spans="2:10" x14ac:dyDescent="0.25">
      <c r="B135" s="15">
        <v>119</v>
      </c>
      <c r="C135" s="16"/>
      <c r="D135" s="17" t="str">
        <f>IF(ANS!H123&lt;&gt;"",ANS!G123,"")</f>
        <v/>
      </c>
      <c r="E135" s="18"/>
      <c r="G135" s="15">
        <v>119</v>
      </c>
      <c r="H135" s="16"/>
      <c r="I135" s="17" t="str">
        <f>IF(ANS!R123&lt;&gt;"",ANS!Q123,"")</f>
        <v/>
      </c>
      <c r="J135" s="18"/>
    </row>
    <row r="136" spans="2:10" x14ac:dyDescent="0.25">
      <c r="B136" s="15">
        <v>120</v>
      </c>
      <c r="C136" s="16"/>
      <c r="D136" s="17" t="str">
        <f>IF(ANS!H124&lt;&gt;"",ANS!G124,"")</f>
        <v/>
      </c>
      <c r="E136" s="18"/>
      <c r="G136" s="15">
        <v>120</v>
      </c>
      <c r="H136" s="16"/>
      <c r="I136" s="17" t="str">
        <f>IF(ANS!R124&lt;&gt;"",ANS!Q124,"")</f>
        <v/>
      </c>
      <c r="J136" s="18"/>
    </row>
    <row r="137" spans="2:10" x14ac:dyDescent="0.25">
      <c r="B137" s="15">
        <v>121</v>
      </c>
      <c r="C137" s="16"/>
      <c r="D137" s="17" t="str">
        <f>IF(ANS!H125&lt;&gt;"",ANS!G125,"")</f>
        <v/>
      </c>
      <c r="E137" s="18"/>
      <c r="G137" s="15">
        <v>121</v>
      </c>
      <c r="H137" s="16"/>
      <c r="I137" s="17" t="str">
        <f>IF(ANS!R125&lt;&gt;"",ANS!Q125,"")</f>
        <v/>
      </c>
      <c r="J137" s="18"/>
    </row>
    <row r="138" spans="2:10" x14ac:dyDescent="0.25">
      <c r="B138" s="15">
        <v>122</v>
      </c>
      <c r="C138" s="16"/>
      <c r="D138" s="17" t="str">
        <f>IF(ANS!H126&lt;&gt;"",ANS!G126,"")</f>
        <v/>
      </c>
      <c r="E138" s="18"/>
      <c r="G138" s="15">
        <v>122</v>
      </c>
      <c r="H138" s="16"/>
      <c r="I138" s="17" t="str">
        <f>IF(ANS!R126&lt;&gt;"",ANS!Q126,"")</f>
        <v/>
      </c>
      <c r="J138" s="18"/>
    </row>
    <row r="139" spans="2:10" x14ac:dyDescent="0.25">
      <c r="B139" s="15">
        <v>123</v>
      </c>
      <c r="C139" s="16"/>
      <c r="D139" s="17" t="str">
        <f>IF(ANS!H127&lt;&gt;"",ANS!G127,"")</f>
        <v/>
      </c>
      <c r="E139" s="18"/>
      <c r="G139" s="15">
        <v>123</v>
      </c>
      <c r="H139" s="16"/>
      <c r="I139" s="17" t="str">
        <f>IF(ANS!R127&lt;&gt;"",ANS!Q127,"")</f>
        <v/>
      </c>
      <c r="J139" s="18"/>
    </row>
    <row r="140" spans="2:10" x14ac:dyDescent="0.25">
      <c r="B140" s="15">
        <v>124</v>
      </c>
      <c r="C140" s="16"/>
      <c r="D140" s="17" t="str">
        <f>IF(ANS!H128&lt;&gt;"",ANS!G128,"")</f>
        <v/>
      </c>
      <c r="E140" s="18"/>
      <c r="G140" s="15">
        <v>124</v>
      </c>
      <c r="H140" s="16"/>
      <c r="I140" s="17" t="str">
        <f>IF(ANS!R128&lt;&gt;"",ANS!Q128,"")</f>
        <v/>
      </c>
      <c r="J140" s="18"/>
    </row>
    <row r="141" spans="2:10" x14ac:dyDescent="0.25">
      <c r="B141" s="15">
        <v>125</v>
      </c>
      <c r="C141" s="16"/>
      <c r="D141" s="17" t="str">
        <f>IF(ANS!H129&lt;&gt;"",ANS!G129,"")</f>
        <v/>
      </c>
      <c r="E141" s="18"/>
    </row>
    <row r="142" spans="2:10" x14ac:dyDescent="0.25">
      <c r="B142" s="15">
        <v>126</v>
      </c>
      <c r="C142" s="16"/>
      <c r="D142" s="17" t="str">
        <f>IF(ANS!H130&lt;&gt;"",ANS!G130,"")</f>
        <v/>
      </c>
      <c r="E142" s="18"/>
    </row>
    <row r="143" spans="2:10" x14ac:dyDescent="0.25">
      <c r="B143" s="15">
        <v>127</v>
      </c>
      <c r="C143" s="16"/>
      <c r="D143" s="17" t="str">
        <f>IF(ANS!H131&lt;&gt;"",ANS!G131,"")</f>
        <v/>
      </c>
      <c r="E143" s="18"/>
    </row>
    <row r="144" spans="2:10" x14ac:dyDescent="0.25">
      <c r="B144" s="15">
        <v>128</v>
      </c>
      <c r="C144" s="16"/>
      <c r="D144" s="17" t="str">
        <f>IF(ANS!H132&lt;&gt;"",ANS!G132,"")</f>
        <v/>
      </c>
      <c r="E144" s="18"/>
    </row>
    <row r="145" spans="2:5" x14ac:dyDescent="0.25">
      <c r="B145" s="15">
        <v>129</v>
      </c>
      <c r="C145" s="16"/>
      <c r="D145" s="17" t="str">
        <f>IF(ANS!H133&lt;&gt;"",ANS!G133,"")</f>
        <v/>
      </c>
      <c r="E145" s="18"/>
    </row>
    <row r="146" spans="2:5" x14ac:dyDescent="0.25">
      <c r="B146" s="15">
        <v>130</v>
      </c>
      <c r="C146" s="16"/>
      <c r="D146" s="17" t="str">
        <f>IF(ANS!H134&lt;&gt;"",ANS!G134,"")</f>
        <v/>
      </c>
      <c r="E146" s="18"/>
    </row>
    <row r="147" spans="2:5" x14ac:dyDescent="0.25">
      <c r="B147" s="15">
        <v>131</v>
      </c>
      <c r="C147" s="16"/>
      <c r="D147" s="17" t="str">
        <f>IF(ANS!H135&lt;&gt;"",ANS!G135,"")</f>
        <v/>
      </c>
      <c r="E147" s="18"/>
    </row>
    <row r="148" spans="2:5" x14ac:dyDescent="0.25">
      <c r="B148" s="15">
        <v>132</v>
      </c>
      <c r="C148" s="16"/>
      <c r="D148" s="17" t="str">
        <f>IF(ANS!H136&lt;&gt;"",ANS!G136,"")</f>
        <v/>
      </c>
      <c r="E148" s="18"/>
    </row>
    <row r="149" spans="2:5" x14ac:dyDescent="0.25">
      <c r="B149" s="15">
        <v>133</v>
      </c>
      <c r="C149" s="16"/>
      <c r="D149" s="17" t="str">
        <f>IF(ANS!H137&lt;&gt;"",ANS!G137,"")</f>
        <v/>
      </c>
      <c r="E149" s="18"/>
    </row>
    <row r="150" spans="2:5" x14ac:dyDescent="0.25">
      <c r="B150" s="15">
        <v>134</v>
      </c>
      <c r="C150" s="16"/>
      <c r="D150" s="17" t="str">
        <f>IF(ANS!H138&lt;&gt;"",ANS!G138,"")</f>
        <v/>
      </c>
      <c r="E150" s="18"/>
    </row>
    <row r="151" spans="2:5" x14ac:dyDescent="0.25">
      <c r="B151" s="15">
        <v>135</v>
      </c>
      <c r="C151" s="16"/>
      <c r="D151" s="17" t="str">
        <f>IF(ANS!H139&lt;&gt;"",ANS!G139,"")</f>
        <v/>
      </c>
      <c r="E151" s="18"/>
    </row>
    <row r="152" spans="2:5" x14ac:dyDescent="0.25">
      <c r="B152" s="15">
        <v>136</v>
      </c>
      <c r="C152" s="16"/>
      <c r="D152" s="17" t="str">
        <f>IF(ANS!H140&lt;&gt;"",ANS!G140,"")</f>
        <v/>
      </c>
      <c r="E152" s="18"/>
    </row>
    <row r="153" spans="2:5" x14ac:dyDescent="0.25">
      <c r="B153" s="15">
        <v>137</v>
      </c>
      <c r="C153" s="16"/>
      <c r="D153" s="17" t="str">
        <f>IF(ANS!H141&lt;&gt;"",ANS!G141,"")</f>
        <v/>
      </c>
      <c r="E153" s="18"/>
    </row>
    <row r="154" spans="2:5" x14ac:dyDescent="0.25">
      <c r="B154" s="15">
        <v>138</v>
      </c>
      <c r="C154" s="16"/>
      <c r="D154" s="17" t="str">
        <f>IF(ANS!H142&lt;&gt;"",ANS!G142,"")</f>
        <v/>
      </c>
      <c r="E154" s="18"/>
    </row>
    <row r="155" spans="2:5" x14ac:dyDescent="0.25">
      <c r="B155" s="15">
        <v>139</v>
      </c>
      <c r="C155" s="16"/>
      <c r="D155" s="17" t="str">
        <f>IF(ANS!H143&lt;&gt;"",ANS!G143,"")</f>
        <v/>
      </c>
      <c r="E155" s="18"/>
    </row>
    <row r="156" spans="2:5" x14ac:dyDescent="0.25">
      <c r="B156" s="15">
        <v>140</v>
      </c>
      <c r="C156" s="16"/>
      <c r="D156" s="17" t="str">
        <f>IF(ANS!H144&lt;&gt;"",ANS!G144,"")</f>
        <v/>
      </c>
      <c r="E156" s="18"/>
    </row>
    <row r="157" spans="2:5" x14ac:dyDescent="0.25">
      <c r="B157" s="15">
        <v>141</v>
      </c>
      <c r="C157" s="16"/>
      <c r="D157" s="17" t="str">
        <f>IF(ANS!H145&lt;&gt;"",ANS!G145,"")</f>
        <v/>
      </c>
      <c r="E157" s="18"/>
    </row>
    <row r="158" spans="2:5" x14ac:dyDescent="0.25">
      <c r="B158" s="15">
        <v>142</v>
      </c>
      <c r="C158" s="16"/>
      <c r="D158" s="17" t="str">
        <f>IF(ANS!H146&lt;&gt;"",ANS!G146,"")</f>
        <v/>
      </c>
      <c r="E158" s="18"/>
    </row>
    <row r="159" spans="2:5" x14ac:dyDescent="0.25">
      <c r="B159" s="15">
        <v>143</v>
      </c>
      <c r="C159" s="16"/>
      <c r="D159" s="17" t="str">
        <f>IF(ANS!H147&lt;&gt;"",ANS!G147,"")</f>
        <v/>
      </c>
      <c r="E159" s="18"/>
    </row>
    <row r="160" spans="2:5" x14ac:dyDescent="0.25">
      <c r="B160" s="15">
        <v>144</v>
      </c>
      <c r="C160" s="16"/>
      <c r="D160" s="17" t="str">
        <f>IF(ANS!H148&lt;&gt;"",ANS!G148,"")</f>
        <v/>
      </c>
      <c r="E160" s="18"/>
    </row>
    <row r="161" spans="2:5" x14ac:dyDescent="0.25">
      <c r="B161" s="15">
        <v>145</v>
      </c>
      <c r="C161" s="16"/>
      <c r="D161" s="17" t="str">
        <f>IF(ANS!H149&lt;&gt;"",ANS!G149,"")</f>
        <v/>
      </c>
      <c r="E161" s="18"/>
    </row>
    <row r="162" spans="2:5" x14ac:dyDescent="0.25">
      <c r="B162" s="15">
        <v>146</v>
      </c>
      <c r="C162" s="16"/>
      <c r="D162" s="17" t="str">
        <f>IF(ANS!H150&lt;&gt;"",ANS!G150,"")</f>
        <v/>
      </c>
      <c r="E162" s="18"/>
    </row>
    <row r="163" spans="2:5" x14ac:dyDescent="0.25">
      <c r="B163" s="15">
        <v>147</v>
      </c>
      <c r="C163" s="16"/>
      <c r="D163" s="17" t="str">
        <f>IF(ANS!H151&lt;&gt;"",ANS!G151,"")</f>
        <v/>
      </c>
      <c r="E163" s="18"/>
    </row>
    <row r="164" spans="2:5" x14ac:dyDescent="0.25">
      <c r="B164" s="15">
        <v>148</v>
      </c>
      <c r="C164" s="16"/>
      <c r="D164" s="17" t="str">
        <f>IF(ANS!H152&lt;&gt;"",ANS!G152,"")</f>
        <v/>
      </c>
      <c r="E164" s="18"/>
    </row>
    <row r="165" spans="2:5" x14ac:dyDescent="0.25">
      <c r="B165" s="15">
        <v>149</v>
      </c>
      <c r="C165" s="16"/>
      <c r="D165" s="17" t="str">
        <f>IF(ANS!H153&lt;&gt;"",ANS!G153,"")</f>
        <v/>
      </c>
      <c r="E165" s="18"/>
    </row>
    <row r="166" spans="2:5" x14ac:dyDescent="0.25">
      <c r="B166" s="15">
        <v>150</v>
      </c>
      <c r="C166" s="16"/>
      <c r="D166" s="17" t="str">
        <f>IF(ANS!H154&lt;&gt;"",ANS!G154,"")</f>
        <v/>
      </c>
      <c r="E166" s="18"/>
    </row>
    <row r="167" spans="2:5" x14ac:dyDescent="0.25">
      <c r="B167" s="15">
        <v>151</v>
      </c>
      <c r="C167" s="16"/>
      <c r="D167" s="17" t="str">
        <f>IF(ANS!H155&lt;&gt;"",ANS!G155,"")</f>
        <v/>
      </c>
      <c r="E167" s="18"/>
    </row>
    <row r="168" spans="2:5" x14ac:dyDescent="0.25">
      <c r="B168" s="15">
        <v>152</v>
      </c>
      <c r="C168" s="16"/>
      <c r="D168" s="17" t="str">
        <f>IF(ANS!H156&lt;&gt;"",ANS!G156,"")</f>
        <v/>
      </c>
      <c r="E168" s="18"/>
    </row>
    <row r="169" spans="2:5" x14ac:dyDescent="0.25">
      <c r="B169" s="15">
        <v>153</v>
      </c>
      <c r="C169" s="16"/>
      <c r="D169" s="17" t="str">
        <f>IF(ANS!H157&lt;&gt;"",ANS!G157,"")</f>
        <v/>
      </c>
      <c r="E169" s="18"/>
    </row>
    <row r="170" spans="2:5" x14ac:dyDescent="0.25">
      <c r="B170" s="15">
        <v>154</v>
      </c>
      <c r="C170" s="16"/>
      <c r="D170" s="17" t="str">
        <f>IF(ANS!H158&lt;&gt;"",ANS!G158,"")</f>
        <v/>
      </c>
      <c r="E170" s="18"/>
    </row>
    <row r="171" spans="2:5" x14ac:dyDescent="0.25">
      <c r="B171" s="15">
        <v>155</v>
      </c>
      <c r="C171" s="16"/>
      <c r="D171" s="17" t="str">
        <f>IF(ANS!H159&lt;&gt;"",ANS!G159,"")</f>
        <v/>
      </c>
      <c r="E171" s="18"/>
    </row>
    <row r="172" spans="2:5" x14ac:dyDescent="0.25">
      <c r="B172" s="15">
        <v>156</v>
      </c>
      <c r="C172" s="16"/>
      <c r="D172" s="17" t="str">
        <f>IF(ANS!H160&lt;&gt;"",ANS!G160,"")</f>
        <v/>
      </c>
      <c r="E172" s="18"/>
    </row>
    <row r="173" spans="2:5" x14ac:dyDescent="0.25">
      <c r="B173" s="15">
        <v>157</v>
      </c>
      <c r="C173" s="16"/>
      <c r="D173" s="17" t="str">
        <f>IF(ANS!H161&lt;&gt;"",ANS!G161,"")</f>
        <v/>
      </c>
      <c r="E173" s="18"/>
    </row>
    <row r="174" spans="2:5" x14ac:dyDescent="0.25">
      <c r="B174" s="15">
        <v>158</v>
      </c>
      <c r="C174" s="16"/>
      <c r="D174" s="17" t="str">
        <f>IF(ANS!H162&lt;&gt;"",ANS!G162,"")</f>
        <v/>
      </c>
      <c r="E174" s="18"/>
    </row>
    <row r="175" spans="2:5" x14ac:dyDescent="0.25">
      <c r="B175" s="15">
        <v>159</v>
      </c>
      <c r="C175" s="16"/>
      <c r="D175" s="17" t="str">
        <f>IF(ANS!H163&lt;&gt;"",ANS!G163,"")</f>
        <v/>
      </c>
      <c r="E175" s="18"/>
    </row>
    <row r="176" spans="2:5" x14ac:dyDescent="0.25">
      <c r="B176" s="15">
        <v>160</v>
      </c>
      <c r="C176" s="16"/>
      <c r="D176" s="17" t="str">
        <f>IF(ANS!H164&lt;&gt;"",ANS!G164,"")</f>
        <v/>
      </c>
      <c r="E176" s="18"/>
    </row>
    <row r="177" spans="2:5" x14ac:dyDescent="0.25">
      <c r="B177" s="15">
        <v>161</v>
      </c>
      <c r="C177" s="16"/>
      <c r="D177" s="17" t="str">
        <f>IF(ANS!H165&lt;&gt;"",ANS!G165,"")</f>
        <v/>
      </c>
      <c r="E177" s="18"/>
    </row>
    <row r="178" spans="2:5" x14ac:dyDescent="0.25">
      <c r="B178" s="15">
        <v>162</v>
      </c>
      <c r="C178" s="16"/>
      <c r="D178" s="17" t="str">
        <f>IF(ANS!H166&lt;&gt;"",ANS!G166,"")</f>
        <v/>
      </c>
      <c r="E178" s="18"/>
    </row>
    <row r="179" spans="2:5" x14ac:dyDescent="0.25">
      <c r="B179" s="15">
        <v>163</v>
      </c>
      <c r="C179" s="16"/>
      <c r="D179" s="17" t="str">
        <f>IF(ANS!H167&lt;&gt;"",ANS!G167,"")</f>
        <v/>
      </c>
      <c r="E179" s="18"/>
    </row>
    <row r="180" spans="2:5" x14ac:dyDescent="0.25">
      <c r="B180" s="15">
        <v>164</v>
      </c>
      <c r="C180" s="16"/>
      <c r="D180" s="17" t="str">
        <f>IF(ANS!H168&lt;&gt;"",ANS!G168,"")</f>
        <v/>
      </c>
      <c r="E180" s="18"/>
    </row>
    <row r="181" spans="2:5" x14ac:dyDescent="0.25">
      <c r="B181" s="15">
        <v>165</v>
      </c>
      <c r="C181" s="16"/>
      <c r="D181" s="17" t="str">
        <f>IF(ANS!H169&lt;&gt;"",ANS!G169,"")</f>
        <v/>
      </c>
      <c r="E181" s="18"/>
    </row>
    <row r="182" spans="2:5" x14ac:dyDescent="0.25">
      <c r="B182" s="15">
        <v>166</v>
      </c>
      <c r="C182" s="16"/>
      <c r="D182" s="17" t="str">
        <f>IF(ANS!H170&lt;&gt;"",ANS!G170,"")</f>
        <v/>
      </c>
      <c r="E182" s="18"/>
    </row>
    <row r="183" spans="2:5" x14ac:dyDescent="0.25">
      <c r="B183" s="15">
        <v>167</v>
      </c>
      <c r="C183" s="16"/>
      <c r="D183" s="17" t="str">
        <f>IF(ANS!H171&lt;&gt;"",ANS!G171,"")</f>
        <v/>
      </c>
      <c r="E183" s="18"/>
    </row>
    <row r="184" spans="2:5" x14ac:dyDescent="0.25">
      <c r="B184" s="15">
        <v>168</v>
      </c>
      <c r="C184" s="16"/>
      <c r="D184" s="17" t="str">
        <f>IF(ANS!H172&lt;&gt;"",ANS!G172,"")</f>
        <v/>
      </c>
      <c r="E184" s="18"/>
    </row>
    <row r="185" spans="2:5" x14ac:dyDescent="0.25">
      <c r="B185" s="15">
        <v>169</v>
      </c>
      <c r="C185" s="16"/>
      <c r="D185" s="17" t="str">
        <f>IF(ANS!H173&lt;&gt;"",ANS!G173,"")</f>
        <v/>
      </c>
      <c r="E185" s="18"/>
    </row>
    <row r="186" spans="2:5" x14ac:dyDescent="0.25">
      <c r="B186" s="15">
        <v>170</v>
      </c>
      <c r="C186" s="16"/>
      <c r="D186" s="17" t="str">
        <f>IF(ANS!H174&lt;&gt;"",ANS!G174,"")</f>
        <v/>
      </c>
      <c r="E186" s="18"/>
    </row>
    <row r="187" spans="2:5" x14ac:dyDescent="0.25">
      <c r="B187" s="15">
        <v>171</v>
      </c>
      <c r="C187" s="16"/>
      <c r="D187" s="17" t="str">
        <f>IF(ANS!H175&lt;&gt;"",ANS!G175,"")</f>
        <v/>
      </c>
      <c r="E187" s="18"/>
    </row>
    <row r="188" spans="2:5" x14ac:dyDescent="0.25">
      <c r="B188" s="15">
        <v>172</v>
      </c>
      <c r="C188" s="16"/>
      <c r="D188" s="17" t="str">
        <f>IF(ANS!H176&lt;&gt;"",ANS!G176,"")</f>
        <v/>
      </c>
      <c r="E188" s="18"/>
    </row>
    <row r="189" spans="2:5" x14ac:dyDescent="0.25">
      <c r="B189" s="15">
        <v>173</v>
      </c>
      <c r="C189" s="16"/>
      <c r="D189" s="17" t="str">
        <f>IF(ANS!H177&lt;&gt;"",ANS!G177,"")</f>
        <v/>
      </c>
      <c r="E189" s="18"/>
    </row>
    <row r="190" spans="2:5" x14ac:dyDescent="0.25">
      <c r="B190" s="15">
        <v>174</v>
      </c>
      <c r="C190" s="16"/>
      <c r="D190" s="17" t="str">
        <f>IF(ANS!H178&lt;&gt;"",ANS!G178,"")</f>
        <v/>
      </c>
      <c r="E190" s="18"/>
    </row>
    <row r="191" spans="2:5" x14ac:dyDescent="0.25">
      <c r="B191" s="15">
        <v>175</v>
      </c>
      <c r="C191" s="16"/>
      <c r="D191" s="17" t="str">
        <f>IF(ANS!H179&lt;&gt;"",ANS!G179,"")</f>
        <v/>
      </c>
      <c r="E191" s="18"/>
    </row>
    <row r="192" spans="2:5" x14ac:dyDescent="0.25">
      <c r="B192" s="15">
        <v>176</v>
      </c>
      <c r="C192" s="16"/>
      <c r="D192" s="17" t="str">
        <f>IF(ANS!H180&lt;&gt;"",ANS!G180,"")</f>
        <v/>
      </c>
      <c r="E192" s="18"/>
    </row>
  </sheetData>
  <sheetProtection sheet="1" objects="1" scenarios="1"/>
  <mergeCells count="14">
    <mergeCell ref="G2:I2"/>
    <mergeCell ref="B3:C3"/>
    <mergeCell ref="B7:C7"/>
    <mergeCell ref="B8:C8"/>
    <mergeCell ref="B4:C4"/>
    <mergeCell ref="B5:C5"/>
    <mergeCell ref="B6:C6"/>
    <mergeCell ref="B15:E15"/>
    <mergeCell ref="D2:F2"/>
    <mergeCell ref="G15:J15"/>
    <mergeCell ref="B10:C10"/>
    <mergeCell ref="B11:C11"/>
    <mergeCell ref="B12:C12"/>
    <mergeCell ref="B9:C9"/>
  </mergeCells>
  <conditionalFormatting sqref="C17:C192">
    <cfRule type="expression" dxfId="23" priority="22" stopIfTrue="1">
      <formula>$C17=""</formula>
    </cfRule>
    <cfRule type="expression" dxfId="22" priority="23">
      <formula>$C17=$D17</formula>
    </cfRule>
    <cfRule type="expression" dxfId="21" priority="24" stopIfTrue="1">
      <formula>$C17&lt;&gt;$D17</formula>
    </cfRule>
  </conditionalFormatting>
  <conditionalFormatting sqref="H17:H140">
    <cfRule type="expression" dxfId="20" priority="19" stopIfTrue="1">
      <formula>H17=""</formula>
    </cfRule>
    <cfRule type="expression" dxfId="19" priority="20" stopIfTrue="1">
      <formula>H17=I17</formula>
    </cfRule>
    <cfRule type="expression" dxfId="18" priority="21">
      <formula>H17&lt;&gt;I17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9E4E08C9-1BF7-4273-870D-F2A3F886277C}">
            <xm:f>VLOOKUP(B17,ANS!$E$5:$F$180,2,FALSE)=9</xm:f>
            <x14:dxf>
              <fill>
                <patternFill>
                  <bgColor rgb="FF00FF00"/>
                </patternFill>
              </fill>
            </x14:dxf>
          </x14:cfRule>
          <x14:cfRule type="expression" priority="11" id="{0E70B8AE-D3D8-486D-BB9D-715FCB6CA897}">
            <xm:f>VLOOKUP(B17,ANS!$E$5:$F$180,2,FALSE)=8</xm:f>
            <x14:dxf>
              <fill>
                <patternFill>
                  <bgColor rgb="FFFFCC00"/>
                </patternFill>
              </fill>
            </x14:dxf>
          </x14:cfRule>
          <x14:cfRule type="expression" priority="12" id="{3DE9959C-0652-42A6-8155-EFF27D847FD6}">
            <xm:f>VLOOKUP(B17,ANS!$E$5:$F$180,2,FALSE)=7</xm:f>
            <x14:dxf>
              <fill>
                <patternFill>
                  <bgColor rgb="FF99CCFF"/>
                </patternFill>
              </fill>
            </x14:dxf>
          </x14:cfRule>
          <x14:cfRule type="expression" priority="13" id="{AE279ED0-BD13-4006-902A-9F9B7BE05CD7}">
            <xm:f>VLOOKUP(B17,ANS!$E$5:$F$180,2,FALSE)=6</xm:f>
            <x14:dxf>
              <fill>
                <patternFill>
                  <bgColor rgb="FFFF99CC"/>
                </patternFill>
              </fill>
            </x14:dxf>
          </x14:cfRule>
          <x14:cfRule type="expression" priority="14" id="{31673392-F67F-43E3-B1DB-AC71AB8876E5}">
            <xm:f>VLOOKUP(B17,ANS!$E$5:$F$180,2,FALSE)=5</xm:f>
            <x14:dxf>
              <fill>
                <patternFill>
                  <bgColor rgb="FFFFFF99"/>
                </patternFill>
              </fill>
            </x14:dxf>
          </x14:cfRule>
          <x14:cfRule type="expression" priority="15" id="{AA25BD15-12F1-408C-8BAA-FB8457D2CB3B}">
            <xm:f>VLOOKUP(B17,ANS!$E$5:$F$180,2,FALSE)=4</xm:f>
            <x14:dxf>
              <fill>
                <patternFill>
                  <bgColor rgb="FFCCFFCC"/>
                </patternFill>
              </fill>
            </x14:dxf>
          </x14:cfRule>
          <x14:cfRule type="expression" priority="16" id="{C3776D29-7B56-4A8D-890B-168702DA4DDA}">
            <xm:f>VLOOKUP(B17,ANS!$E$5:$F$180,2,FALSE)=3</xm:f>
            <x14:dxf>
              <fill>
                <patternFill>
                  <bgColor rgb="FFFFCC99"/>
                </patternFill>
              </fill>
            </x14:dxf>
          </x14:cfRule>
          <x14:cfRule type="expression" priority="17" id="{C587B181-8F17-463F-95FA-44B84586204B}">
            <xm:f>VLOOKUP(B17,ANS!$E$5:$F$180,2,FALSE)=2</xm:f>
            <x14:dxf>
              <fill>
                <patternFill>
                  <bgColor rgb="FF00D5D0"/>
                </patternFill>
              </fill>
            </x14:dxf>
          </x14:cfRule>
          <x14:cfRule type="expression" priority="18" id="{199CFF1E-BC24-4D7F-A68D-FDD9015A3977}">
            <xm:f>VLOOKUP(B17,ANS!$E$5:$F$180,2,FALSE)=1</xm:f>
            <x14:dxf>
              <fill>
                <patternFill>
                  <bgColor rgb="FFCC99FF"/>
                </patternFill>
              </fill>
            </x14:dxf>
          </x14:cfRule>
          <xm:sqref>B17:B192</xm:sqref>
        </x14:conditionalFormatting>
        <x14:conditionalFormatting xmlns:xm="http://schemas.microsoft.com/office/excel/2006/main">
          <x14:cfRule type="expression" priority="1" id="{F44C73A0-B4F8-4D10-A7D4-D17F256C211A}">
            <xm:f>VLOOKUP(G17,ANS!$O$5:$P$128,2,FALSE)=9</xm:f>
            <x14:dxf>
              <fill>
                <patternFill>
                  <bgColor rgb="FF00FF00"/>
                </patternFill>
              </fill>
            </x14:dxf>
          </x14:cfRule>
          <x14:cfRule type="expression" priority="2" id="{E91B34B9-FF81-4D06-9047-51599E186E5D}">
            <xm:f>VLOOKUP(G17,ANS!$O$5:$P$128,2,FALSE)=8</xm:f>
            <x14:dxf>
              <fill>
                <patternFill>
                  <bgColor rgb="FFFFCC00"/>
                </patternFill>
              </fill>
            </x14:dxf>
          </x14:cfRule>
          <x14:cfRule type="expression" priority="3" id="{F9A484DF-0181-41B2-B0B0-C5378AC2EC9A}">
            <xm:f>VLOOKUP(G17,ANS!$O$5:$P$128,2,FALSE)=7</xm:f>
            <x14:dxf>
              <fill>
                <patternFill>
                  <bgColor rgb="FF99CCFF"/>
                </patternFill>
              </fill>
            </x14:dxf>
          </x14:cfRule>
          <x14:cfRule type="expression" priority="4" id="{BA791D53-7ECD-49C3-B38B-4000E13E5741}">
            <xm:f>VLOOKUP(G17,ANS!$O$5:$P$128,2,FALSE)=6</xm:f>
            <x14:dxf>
              <fill>
                <patternFill>
                  <bgColor rgb="FFFF99CC"/>
                </patternFill>
              </fill>
            </x14:dxf>
          </x14:cfRule>
          <x14:cfRule type="expression" priority="5" id="{52F04B34-8431-4205-A40D-35DB0D69D81B}">
            <xm:f>VLOOKUP(G17,ANS!$O$5:$P$128,2,FALSE)=5</xm:f>
            <x14:dxf>
              <fill>
                <patternFill>
                  <bgColor rgb="FFFFFF99"/>
                </patternFill>
              </fill>
            </x14:dxf>
          </x14:cfRule>
          <x14:cfRule type="expression" priority="6" id="{B41A239F-4D1D-4BC2-9DAB-20953A15C351}">
            <xm:f>VLOOKUP(G17,ANS!$O$5:$P$128,2,FALSE)=4</xm:f>
            <x14:dxf>
              <fill>
                <patternFill>
                  <bgColor rgb="FFCCFFCC"/>
                </patternFill>
              </fill>
            </x14:dxf>
          </x14:cfRule>
          <x14:cfRule type="expression" priority="7" id="{F1A7D46B-C85F-44B4-BF8C-AC97C54CE385}">
            <xm:f>VLOOKUP(G17,ANS!$O$5:$P$128,2,FALSE)=3</xm:f>
            <x14:dxf>
              <fill>
                <patternFill>
                  <bgColor rgb="FFFFCC99"/>
                </patternFill>
              </fill>
            </x14:dxf>
          </x14:cfRule>
          <x14:cfRule type="expression" priority="8" id="{265598F8-C3F1-40FA-A9E4-0199E4EA6C56}">
            <xm:f>VLOOKUP(G17,ANS!$O$5:$P$128,2,FALSE)=2</xm:f>
            <x14:dxf>
              <fill>
                <patternFill>
                  <bgColor rgb="FF00D5D0"/>
                </patternFill>
              </fill>
            </x14:dxf>
          </x14:cfRule>
          <x14:cfRule type="expression" priority="9" id="{408EA369-5C4C-43E5-8A1B-976CED62758D}">
            <xm:f>VLOOKUP(G17,ANS!$O$5:$P$128,2,FALSE)=1</xm:f>
            <x14:dxf>
              <fill>
                <patternFill>
                  <bgColor rgb="FFCC99FF"/>
                </patternFill>
              </fill>
            </x14:dxf>
          </x14:cfRule>
          <xm:sqref>G17:G140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ANS!$B$182:$B$183</xm:f>
          </x14:formula1>
          <xm:sqref>E17:E192 J17:J140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27"/>
  <sheetViews>
    <sheetView showGridLines="0" zoomScale="80" zoomScaleNormal="80" workbookViewId="0">
      <selection activeCell="B1" sqref="B1"/>
    </sheetView>
  </sheetViews>
  <sheetFormatPr defaultRowHeight="15" x14ac:dyDescent="0.25"/>
  <cols>
    <col min="1" max="1" width="2.5703125" customWidth="1"/>
    <col min="2" max="3" width="13.28515625" customWidth="1"/>
    <col min="4" max="4" width="3" customWidth="1"/>
    <col min="5" max="6" width="13.28515625" customWidth="1"/>
    <col min="7" max="7" width="3" customWidth="1"/>
    <col min="8" max="9" width="13.28515625" customWidth="1"/>
    <col min="10" max="10" width="3" customWidth="1"/>
    <col min="11" max="12" width="13.28515625" customWidth="1"/>
    <col min="13" max="13" width="3" customWidth="1"/>
    <col min="14" max="15" width="13.28515625" customWidth="1"/>
    <col min="16" max="16" width="3" customWidth="1"/>
    <col min="17" max="18" width="13.28515625" customWidth="1"/>
    <col min="19" max="19" width="3" customWidth="1"/>
    <col min="20" max="21" width="13.28515625" customWidth="1"/>
    <col min="22" max="22" width="3" customWidth="1"/>
    <col min="23" max="24" width="13.28515625" customWidth="1"/>
    <col min="25" max="34" width="7.85546875" customWidth="1"/>
  </cols>
  <sheetData>
    <row r="2" spans="2:24" x14ac:dyDescent="0.25">
      <c r="B2" s="77">
        <v>1</v>
      </c>
      <c r="C2" s="77"/>
      <c r="E2" s="77">
        <v>2</v>
      </c>
      <c r="F2" s="77"/>
      <c r="H2" s="77">
        <v>3</v>
      </c>
      <c r="I2" s="77"/>
      <c r="K2" s="77">
        <v>4</v>
      </c>
      <c r="L2" s="77"/>
      <c r="N2" s="77">
        <v>5</v>
      </c>
      <c r="O2" s="77"/>
      <c r="Q2" s="77">
        <v>6</v>
      </c>
      <c r="R2" s="77"/>
      <c r="T2" s="77">
        <v>7</v>
      </c>
      <c r="U2" s="77"/>
      <c r="W2" s="77">
        <v>8</v>
      </c>
      <c r="X2" s="77"/>
    </row>
    <row r="3" spans="2:24" x14ac:dyDescent="0.25">
      <c r="B3" s="5" t="s">
        <v>22</v>
      </c>
      <c r="C3" s="5" t="s">
        <v>23</v>
      </c>
      <c r="E3" s="5" t="s">
        <v>22</v>
      </c>
      <c r="F3" s="5" t="s">
        <v>23</v>
      </c>
      <c r="H3" s="5" t="s">
        <v>22</v>
      </c>
      <c r="I3" s="5" t="s">
        <v>23</v>
      </c>
      <c r="K3" s="5" t="s">
        <v>22</v>
      </c>
      <c r="L3" s="5" t="s">
        <v>23</v>
      </c>
      <c r="N3" s="5" t="s">
        <v>22</v>
      </c>
      <c r="O3" s="5" t="s">
        <v>23</v>
      </c>
      <c r="Q3" s="5" t="s">
        <v>22</v>
      </c>
      <c r="R3" s="5" t="s">
        <v>23</v>
      </c>
      <c r="T3" s="5" t="s">
        <v>22</v>
      </c>
      <c r="U3" s="5" t="s">
        <v>23</v>
      </c>
      <c r="W3" s="5" t="s">
        <v>22</v>
      </c>
      <c r="X3" s="5" t="s">
        <v>23</v>
      </c>
    </row>
    <row r="4" spans="2:24" x14ac:dyDescent="0.25">
      <c r="B4" s="5">
        <v>21</v>
      </c>
      <c r="C4" s="5">
        <v>3</v>
      </c>
      <c r="E4" s="5">
        <v>2</v>
      </c>
      <c r="F4" s="5">
        <v>13</v>
      </c>
      <c r="H4" s="5">
        <v>1</v>
      </c>
      <c r="I4" s="5">
        <v>10</v>
      </c>
      <c r="K4" s="5">
        <v>3</v>
      </c>
      <c r="L4" s="5">
        <v>7</v>
      </c>
      <c r="N4" s="5">
        <v>9</v>
      </c>
      <c r="O4" s="5">
        <v>27</v>
      </c>
      <c r="Q4" s="5">
        <v>39</v>
      </c>
      <c r="R4" s="5">
        <v>1</v>
      </c>
      <c r="T4" s="5">
        <v>6</v>
      </c>
      <c r="U4" s="5">
        <v>6</v>
      </c>
      <c r="W4" s="5">
        <v>5</v>
      </c>
      <c r="X4" s="5">
        <v>2</v>
      </c>
    </row>
    <row r="5" spans="2:24" x14ac:dyDescent="0.25">
      <c r="B5" s="5">
        <v>23</v>
      </c>
      <c r="C5" s="5">
        <v>32</v>
      </c>
      <c r="E5" s="5">
        <v>29</v>
      </c>
      <c r="F5" s="5">
        <v>22</v>
      </c>
      <c r="H5" s="5">
        <v>4</v>
      </c>
      <c r="I5" s="5">
        <v>14</v>
      </c>
      <c r="K5" s="5">
        <v>7</v>
      </c>
      <c r="L5" s="5">
        <v>8</v>
      </c>
      <c r="N5" s="5">
        <v>13</v>
      </c>
      <c r="O5" s="5">
        <v>31</v>
      </c>
      <c r="Q5" s="5">
        <v>40</v>
      </c>
      <c r="R5" s="5">
        <v>4</v>
      </c>
      <c r="T5" s="5">
        <v>8</v>
      </c>
      <c r="U5" s="5">
        <v>17</v>
      </c>
      <c r="W5" s="5">
        <v>14</v>
      </c>
      <c r="X5" s="5">
        <v>5</v>
      </c>
    </row>
    <row r="6" spans="2:24" x14ac:dyDescent="0.25">
      <c r="B6" s="5">
        <v>38</v>
      </c>
      <c r="C6" s="5">
        <v>44</v>
      </c>
      <c r="E6" s="5">
        <v>36</v>
      </c>
      <c r="F6" s="5">
        <v>37</v>
      </c>
      <c r="H6" s="5">
        <v>10</v>
      </c>
      <c r="I6" s="5">
        <v>16</v>
      </c>
      <c r="K6" s="5">
        <v>12</v>
      </c>
      <c r="L6" s="5">
        <v>25</v>
      </c>
      <c r="N6" s="5">
        <v>19</v>
      </c>
      <c r="O6" s="5">
        <v>34</v>
      </c>
      <c r="Q6" s="5">
        <v>45</v>
      </c>
      <c r="R6" s="5">
        <v>15</v>
      </c>
      <c r="T6" s="5">
        <v>11</v>
      </c>
      <c r="U6" s="5">
        <v>20</v>
      </c>
      <c r="W6" s="5">
        <v>15</v>
      </c>
      <c r="X6" s="5">
        <v>9</v>
      </c>
    </row>
    <row r="7" spans="2:24" x14ac:dyDescent="0.25">
      <c r="B7" s="5">
        <v>47</v>
      </c>
      <c r="C7" s="5">
        <v>53</v>
      </c>
      <c r="E7" s="5">
        <v>53</v>
      </c>
      <c r="F7" s="5">
        <v>38</v>
      </c>
      <c r="H7" s="5">
        <v>18</v>
      </c>
      <c r="I7" s="5">
        <v>19</v>
      </c>
      <c r="K7" s="5">
        <v>25</v>
      </c>
      <c r="L7" s="5">
        <v>36</v>
      </c>
      <c r="N7" s="5">
        <v>24</v>
      </c>
      <c r="O7" s="5">
        <v>35</v>
      </c>
      <c r="Q7" s="5">
        <v>56</v>
      </c>
      <c r="R7" s="5">
        <v>18</v>
      </c>
      <c r="T7" s="5">
        <v>16</v>
      </c>
      <c r="U7" s="5">
        <v>21</v>
      </c>
      <c r="W7" s="5">
        <v>17</v>
      </c>
      <c r="X7" s="5">
        <v>11</v>
      </c>
    </row>
    <row r="8" spans="2:24" x14ac:dyDescent="0.25">
      <c r="B8" s="5">
        <v>50</v>
      </c>
      <c r="C8" s="5">
        <v>54</v>
      </c>
      <c r="E8" s="5">
        <v>62</v>
      </c>
      <c r="F8" s="5">
        <v>46</v>
      </c>
      <c r="H8" s="5">
        <v>34</v>
      </c>
      <c r="I8" s="5">
        <v>29</v>
      </c>
      <c r="K8" s="5">
        <v>28</v>
      </c>
      <c r="L8" s="5">
        <v>48</v>
      </c>
      <c r="N8" s="5">
        <v>35</v>
      </c>
      <c r="O8" s="5">
        <v>58</v>
      </c>
      <c r="Q8" s="5">
        <v>58</v>
      </c>
      <c r="R8" s="5">
        <v>23</v>
      </c>
      <c r="T8" s="5">
        <v>32</v>
      </c>
      <c r="U8" s="5">
        <v>43</v>
      </c>
      <c r="W8" s="5">
        <v>20</v>
      </c>
      <c r="X8" s="5">
        <v>12</v>
      </c>
    </row>
    <row r="9" spans="2:24" x14ac:dyDescent="0.25">
      <c r="B9" s="5">
        <v>52</v>
      </c>
      <c r="C9" s="5">
        <v>59</v>
      </c>
      <c r="E9" s="5">
        <v>66</v>
      </c>
      <c r="F9" s="5">
        <v>49</v>
      </c>
      <c r="H9" s="5">
        <v>46</v>
      </c>
      <c r="I9" s="5">
        <v>30</v>
      </c>
      <c r="K9" s="5">
        <v>31</v>
      </c>
      <c r="L9" s="5">
        <v>50</v>
      </c>
      <c r="N9" s="5">
        <v>44</v>
      </c>
      <c r="O9" s="5">
        <v>61</v>
      </c>
      <c r="Q9" s="5">
        <v>61</v>
      </c>
      <c r="R9" s="5">
        <v>26</v>
      </c>
      <c r="T9" s="5">
        <v>33</v>
      </c>
      <c r="U9" s="5">
        <v>60</v>
      </c>
      <c r="W9" s="5">
        <v>22</v>
      </c>
      <c r="X9" s="5">
        <v>24</v>
      </c>
    </row>
    <row r="10" spans="2:24" x14ac:dyDescent="0.25">
      <c r="B10" s="5">
        <v>63</v>
      </c>
      <c r="C10" s="5">
        <v>69</v>
      </c>
      <c r="E10" s="5">
        <v>72</v>
      </c>
      <c r="F10" s="5">
        <v>51</v>
      </c>
      <c r="H10" s="5">
        <v>69</v>
      </c>
      <c r="I10" s="5">
        <v>40</v>
      </c>
      <c r="K10" s="5">
        <v>49</v>
      </c>
      <c r="L10" s="5">
        <v>52</v>
      </c>
      <c r="N10" s="5">
        <v>48</v>
      </c>
      <c r="O10" s="5">
        <v>75</v>
      </c>
      <c r="Q10" s="5">
        <v>78</v>
      </c>
      <c r="R10" s="5">
        <v>33</v>
      </c>
      <c r="T10" s="5">
        <v>37</v>
      </c>
      <c r="U10" s="5">
        <v>68</v>
      </c>
      <c r="W10" s="5">
        <v>26</v>
      </c>
      <c r="X10" s="5">
        <v>28</v>
      </c>
    </row>
    <row r="11" spans="2:24" x14ac:dyDescent="0.25">
      <c r="B11" s="5">
        <v>65</v>
      </c>
      <c r="C11" s="5">
        <v>89</v>
      </c>
      <c r="E11" s="5">
        <v>73</v>
      </c>
      <c r="F11" s="5">
        <v>71</v>
      </c>
      <c r="H11" s="5">
        <v>77</v>
      </c>
      <c r="I11" s="5">
        <v>41</v>
      </c>
      <c r="K11" s="5">
        <v>51</v>
      </c>
      <c r="L11" s="5">
        <v>63</v>
      </c>
      <c r="N11" s="5">
        <v>64</v>
      </c>
      <c r="O11" s="5">
        <v>76</v>
      </c>
      <c r="Q11" s="5">
        <v>80</v>
      </c>
      <c r="R11" s="5">
        <v>45</v>
      </c>
      <c r="T11" s="5">
        <v>42</v>
      </c>
      <c r="U11" s="5">
        <v>79</v>
      </c>
      <c r="W11" s="5">
        <v>27</v>
      </c>
      <c r="X11" s="5">
        <v>39</v>
      </c>
    </row>
    <row r="12" spans="2:24" x14ac:dyDescent="0.25">
      <c r="B12" s="5">
        <v>67</v>
      </c>
      <c r="C12" s="5">
        <v>90</v>
      </c>
      <c r="E12" s="5">
        <v>75</v>
      </c>
      <c r="F12" s="5">
        <v>74</v>
      </c>
      <c r="H12" s="5">
        <v>86</v>
      </c>
      <c r="I12" s="5">
        <v>55</v>
      </c>
      <c r="K12" s="5">
        <v>55</v>
      </c>
      <c r="L12" s="5">
        <v>64</v>
      </c>
      <c r="N12" s="5">
        <v>70</v>
      </c>
      <c r="O12" s="5">
        <v>82</v>
      </c>
      <c r="Q12" s="5">
        <v>81</v>
      </c>
      <c r="R12" s="5">
        <v>56</v>
      </c>
      <c r="T12" s="5">
        <v>43</v>
      </c>
      <c r="U12" s="5">
        <v>80</v>
      </c>
      <c r="W12" s="5">
        <v>30</v>
      </c>
      <c r="X12" s="5">
        <v>42</v>
      </c>
    </row>
    <row r="13" spans="2:24" x14ac:dyDescent="0.25">
      <c r="B13" s="5">
        <v>68</v>
      </c>
      <c r="C13" s="5">
        <v>94</v>
      </c>
      <c r="E13" s="5">
        <v>79</v>
      </c>
      <c r="F13" s="5">
        <v>78</v>
      </c>
      <c r="H13" s="5">
        <v>94</v>
      </c>
      <c r="I13" s="5">
        <v>57</v>
      </c>
      <c r="K13" s="5">
        <v>59</v>
      </c>
      <c r="L13" s="5">
        <v>65</v>
      </c>
      <c r="N13" s="5">
        <v>74</v>
      </c>
      <c r="O13" s="5">
        <v>85</v>
      </c>
      <c r="Q13" s="5">
        <v>89</v>
      </c>
      <c r="R13" s="5">
        <v>62</v>
      </c>
      <c r="T13" s="5">
        <v>54</v>
      </c>
      <c r="U13" s="5">
        <v>84</v>
      </c>
      <c r="W13" s="5">
        <v>41</v>
      </c>
      <c r="X13" s="5">
        <v>47</v>
      </c>
    </row>
    <row r="14" spans="2:24" x14ac:dyDescent="0.25">
      <c r="B14" s="5">
        <v>71</v>
      </c>
      <c r="C14" s="5">
        <v>95</v>
      </c>
      <c r="E14" s="5">
        <v>84</v>
      </c>
      <c r="F14" s="5">
        <v>87</v>
      </c>
      <c r="H14" s="5">
        <v>104</v>
      </c>
      <c r="I14" s="5">
        <v>99</v>
      </c>
      <c r="K14" s="5">
        <v>60</v>
      </c>
      <c r="L14" s="5">
        <v>66</v>
      </c>
      <c r="N14" s="5">
        <v>82</v>
      </c>
      <c r="O14" s="5">
        <v>98</v>
      </c>
      <c r="Q14" s="5">
        <v>93</v>
      </c>
      <c r="R14" s="5">
        <v>67</v>
      </c>
      <c r="T14" s="5">
        <v>57</v>
      </c>
      <c r="U14" s="5">
        <v>106</v>
      </c>
      <c r="W14" s="5">
        <v>76</v>
      </c>
      <c r="X14" s="5">
        <v>91</v>
      </c>
    </row>
    <row r="15" spans="2:24" x14ac:dyDescent="0.25">
      <c r="B15" s="5">
        <v>101</v>
      </c>
      <c r="C15" s="5">
        <v>97</v>
      </c>
      <c r="E15" s="5">
        <v>85</v>
      </c>
      <c r="F15" s="5">
        <v>93</v>
      </c>
      <c r="H15" s="5">
        <v>113</v>
      </c>
      <c r="I15" s="5">
        <v>113</v>
      </c>
      <c r="K15" s="5">
        <v>87</v>
      </c>
      <c r="L15" s="5">
        <v>72</v>
      </c>
      <c r="N15" s="5">
        <v>83</v>
      </c>
      <c r="O15" s="5">
        <v>102</v>
      </c>
      <c r="Q15" s="5">
        <v>96</v>
      </c>
      <c r="R15" s="5">
        <v>70</v>
      </c>
      <c r="T15" s="5">
        <v>92</v>
      </c>
      <c r="U15" s="5">
        <v>107</v>
      </c>
      <c r="W15" s="5">
        <v>88</v>
      </c>
      <c r="X15" s="5">
        <v>92</v>
      </c>
    </row>
    <row r="16" spans="2:24" x14ac:dyDescent="0.25">
      <c r="B16" s="5">
        <v>102</v>
      </c>
      <c r="C16" s="5">
        <v>101</v>
      </c>
      <c r="E16" s="5">
        <v>100</v>
      </c>
      <c r="F16" s="5">
        <v>100</v>
      </c>
      <c r="H16" s="5">
        <v>114</v>
      </c>
      <c r="I16" s="5">
        <v>115</v>
      </c>
      <c r="K16" s="5">
        <v>103</v>
      </c>
      <c r="L16" s="5">
        <v>83</v>
      </c>
      <c r="N16" s="5">
        <v>90</v>
      </c>
      <c r="O16" s="5">
        <v>104</v>
      </c>
      <c r="Q16" s="5">
        <v>107</v>
      </c>
      <c r="R16" s="5">
        <v>73</v>
      </c>
      <c r="T16" s="5">
        <v>99</v>
      </c>
      <c r="U16" s="5">
        <v>110</v>
      </c>
      <c r="W16" s="5">
        <v>91</v>
      </c>
      <c r="X16" s="5">
        <v>103</v>
      </c>
    </row>
    <row r="17" spans="2:24" x14ac:dyDescent="0.25">
      <c r="B17" s="5">
        <v>105</v>
      </c>
      <c r="C17" s="5">
        <v>108</v>
      </c>
      <c r="E17" s="5">
        <v>106</v>
      </c>
      <c r="F17" s="5">
        <v>109</v>
      </c>
      <c r="H17" s="5">
        <v>132</v>
      </c>
      <c r="I17" s="5">
        <v>116</v>
      </c>
      <c r="K17" s="5">
        <v>109</v>
      </c>
      <c r="L17" s="5">
        <v>86</v>
      </c>
      <c r="N17" s="5">
        <v>111</v>
      </c>
      <c r="O17" s="5">
        <v>111</v>
      </c>
      <c r="Q17" s="5">
        <v>131</v>
      </c>
      <c r="R17" s="5">
        <v>77</v>
      </c>
      <c r="T17" s="5">
        <v>110</v>
      </c>
      <c r="U17" s="5">
        <v>118</v>
      </c>
      <c r="W17" s="5">
        <v>95</v>
      </c>
      <c r="X17" s="5">
        <v>105</v>
      </c>
    </row>
    <row r="18" spans="2:24" x14ac:dyDescent="0.25">
      <c r="B18" s="5">
        <v>120</v>
      </c>
      <c r="C18" s="5">
        <v>112</v>
      </c>
      <c r="E18" s="5">
        <v>108</v>
      </c>
      <c r="F18" s="5" t="s">
        <v>39</v>
      </c>
      <c r="H18" s="5">
        <v>136</v>
      </c>
      <c r="I18" s="5">
        <v>121</v>
      </c>
      <c r="K18" s="5">
        <v>119</v>
      </c>
      <c r="L18" s="5">
        <v>96</v>
      </c>
      <c r="N18" s="5">
        <v>124</v>
      </c>
      <c r="O18" s="5">
        <v>114</v>
      </c>
      <c r="Q18" s="5">
        <v>133</v>
      </c>
      <c r="R18" s="5">
        <v>81</v>
      </c>
      <c r="T18" s="5">
        <v>117</v>
      </c>
      <c r="U18" s="5">
        <v>120</v>
      </c>
      <c r="W18" s="5">
        <v>97</v>
      </c>
      <c r="X18" s="5">
        <v>123</v>
      </c>
    </row>
    <row r="19" spans="2:24" x14ac:dyDescent="0.25">
      <c r="B19" s="5">
        <v>122</v>
      </c>
      <c r="C19" s="5">
        <v>117</v>
      </c>
      <c r="E19" s="5">
        <v>116</v>
      </c>
      <c r="F19" s="5" t="s">
        <v>39</v>
      </c>
      <c r="H19" s="5">
        <v>141</v>
      </c>
      <c r="I19" s="5" t="s">
        <v>39</v>
      </c>
      <c r="K19" s="5">
        <v>121</v>
      </c>
      <c r="L19" s="5">
        <v>122</v>
      </c>
      <c r="N19" s="5">
        <v>125</v>
      </c>
      <c r="O19" s="5" t="s">
        <v>39</v>
      </c>
      <c r="Q19" s="5">
        <v>134</v>
      </c>
      <c r="R19" s="5">
        <v>88</v>
      </c>
      <c r="T19" s="5">
        <v>146</v>
      </c>
      <c r="U19" s="5" t="s">
        <v>39</v>
      </c>
      <c r="W19" s="5">
        <v>98</v>
      </c>
      <c r="X19" s="5" t="s">
        <v>39</v>
      </c>
    </row>
    <row r="20" spans="2:24" x14ac:dyDescent="0.25">
      <c r="B20" s="5">
        <v>140</v>
      </c>
      <c r="C20" s="5">
        <v>119</v>
      </c>
      <c r="E20" s="5">
        <v>123</v>
      </c>
      <c r="F20" s="5" t="s">
        <v>39</v>
      </c>
      <c r="H20" s="5">
        <v>142</v>
      </c>
      <c r="I20" s="5" t="s">
        <v>39</v>
      </c>
      <c r="K20" s="5">
        <v>128</v>
      </c>
      <c r="L20" s="5" t="s">
        <v>39</v>
      </c>
      <c r="N20" s="5">
        <v>129</v>
      </c>
      <c r="O20" s="5" t="s">
        <v>39</v>
      </c>
      <c r="Q20" s="5">
        <v>139</v>
      </c>
      <c r="R20" s="5" t="s">
        <v>39</v>
      </c>
      <c r="T20" s="5">
        <v>148</v>
      </c>
      <c r="U20" s="5" t="s">
        <v>39</v>
      </c>
      <c r="W20" s="5">
        <v>112</v>
      </c>
      <c r="X20" s="5" t="s">
        <v>39</v>
      </c>
    </row>
    <row r="21" spans="2:24" x14ac:dyDescent="0.25">
      <c r="B21" s="5">
        <v>165</v>
      </c>
      <c r="C21" s="5" t="s">
        <v>39</v>
      </c>
      <c r="E21" s="5">
        <v>143</v>
      </c>
      <c r="F21" s="5" t="s">
        <v>39</v>
      </c>
      <c r="H21" s="5">
        <v>144</v>
      </c>
      <c r="I21" s="5" t="s">
        <v>39</v>
      </c>
      <c r="K21" s="5">
        <v>135</v>
      </c>
      <c r="L21" s="5" t="s">
        <v>39</v>
      </c>
      <c r="N21" s="5">
        <v>151</v>
      </c>
      <c r="O21" s="5" t="s">
        <v>39</v>
      </c>
      <c r="Q21" s="5">
        <v>154</v>
      </c>
      <c r="R21" s="5" t="s">
        <v>39</v>
      </c>
      <c r="T21" s="5">
        <v>149</v>
      </c>
      <c r="U21" s="5" t="s">
        <v>39</v>
      </c>
      <c r="W21" s="5">
        <v>115</v>
      </c>
      <c r="X21" s="5" t="s">
        <v>39</v>
      </c>
    </row>
    <row r="22" spans="2:24" x14ac:dyDescent="0.25">
      <c r="B22" s="5">
        <v>174</v>
      </c>
      <c r="C22" s="5" t="s">
        <v>39</v>
      </c>
      <c r="E22" s="5">
        <v>147</v>
      </c>
      <c r="F22" s="5" t="s">
        <v>39</v>
      </c>
      <c r="H22" s="5">
        <v>152</v>
      </c>
      <c r="I22" s="5" t="s">
        <v>39</v>
      </c>
      <c r="K22" s="5">
        <v>137</v>
      </c>
      <c r="L22" s="5" t="s">
        <v>39</v>
      </c>
      <c r="N22" s="5">
        <v>156</v>
      </c>
      <c r="O22" s="5" t="s">
        <v>39</v>
      </c>
      <c r="Q22" s="5">
        <v>160</v>
      </c>
      <c r="R22" s="5" t="s">
        <v>39</v>
      </c>
      <c r="T22" s="5">
        <v>150</v>
      </c>
      <c r="U22" s="5" t="s">
        <v>39</v>
      </c>
      <c r="W22" s="5">
        <v>118</v>
      </c>
      <c r="X22" s="5" t="s">
        <v>39</v>
      </c>
    </row>
    <row r="23" spans="2:24" x14ac:dyDescent="0.25">
      <c r="B23" s="5">
        <v>175</v>
      </c>
      <c r="C23" s="5" t="s">
        <v>39</v>
      </c>
      <c r="E23" s="5">
        <v>153</v>
      </c>
      <c r="F23" s="5" t="s">
        <v>39</v>
      </c>
      <c r="H23" s="5">
        <v>157</v>
      </c>
      <c r="I23" s="5" t="s">
        <v>39</v>
      </c>
      <c r="K23" s="5">
        <v>163</v>
      </c>
      <c r="L23" s="5" t="s">
        <v>39</v>
      </c>
      <c r="N23" s="5">
        <v>159</v>
      </c>
      <c r="O23" s="5" t="s">
        <v>39</v>
      </c>
      <c r="Q23" s="5">
        <v>167</v>
      </c>
      <c r="R23" s="5" t="s">
        <v>39</v>
      </c>
      <c r="T23" s="5">
        <v>169</v>
      </c>
      <c r="U23" s="5" t="s">
        <v>39</v>
      </c>
      <c r="W23" s="5">
        <v>127</v>
      </c>
      <c r="X23" s="5" t="s">
        <v>39</v>
      </c>
    </row>
    <row r="24" spans="2:24" x14ac:dyDescent="0.25">
      <c r="B24" s="5" t="s">
        <v>39</v>
      </c>
      <c r="C24" s="5" t="s">
        <v>39</v>
      </c>
      <c r="E24" s="5">
        <v>155</v>
      </c>
      <c r="F24" s="5" t="s">
        <v>39</v>
      </c>
      <c r="H24" s="5">
        <v>158</v>
      </c>
      <c r="I24" s="5" t="s">
        <v>39</v>
      </c>
      <c r="K24" s="5">
        <v>173</v>
      </c>
      <c r="L24" s="5" t="s">
        <v>39</v>
      </c>
      <c r="N24" s="5">
        <v>166</v>
      </c>
      <c r="O24" s="5" t="s">
        <v>39</v>
      </c>
      <c r="Q24" s="5">
        <v>172</v>
      </c>
      <c r="R24" s="5" t="s">
        <v>39</v>
      </c>
      <c r="T24" s="5">
        <v>170</v>
      </c>
      <c r="U24" s="5" t="s">
        <v>39</v>
      </c>
      <c r="W24" s="5">
        <v>130</v>
      </c>
      <c r="X24" s="5" t="s">
        <v>39</v>
      </c>
    </row>
    <row r="25" spans="2:24" x14ac:dyDescent="0.25">
      <c r="B25" s="5" t="s">
        <v>39</v>
      </c>
      <c r="C25" s="5" t="s">
        <v>39</v>
      </c>
      <c r="E25" s="5">
        <v>162</v>
      </c>
      <c r="F25" s="5" t="s">
        <v>39</v>
      </c>
      <c r="H25" s="5">
        <v>176</v>
      </c>
      <c r="I25" s="5" t="s">
        <v>39</v>
      </c>
      <c r="K25" s="5" t="s">
        <v>39</v>
      </c>
      <c r="L25" s="5" t="s">
        <v>39</v>
      </c>
      <c r="N25" s="5">
        <v>168</v>
      </c>
      <c r="O25" s="5" t="s">
        <v>39</v>
      </c>
      <c r="Q25" s="5" t="s">
        <v>39</v>
      </c>
      <c r="R25" s="5" t="s">
        <v>39</v>
      </c>
      <c r="T25" s="5">
        <v>171</v>
      </c>
      <c r="U25" s="5" t="s">
        <v>39</v>
      </c>
      <c r="W25" s="5">
        <v>161</v>
      </c>
      <c r="X25" s="5" t="s">
        <v>39</v>
      </c>
    </row>
    <row r="26" spans="2:24" x14ac:dyDescent="0.25">
      <c r="B26" s="5" t="s">
        <v>39</v>
      </c>
      <c r="C26" s="5" t="s">
        <v>39</v>
      </c>
      <c r="E26" s="5">
        <v>164</v>
      </c>
      <c r="F26" s="5" t="s">
        <v>39</v>
      </c>
      <c r="H26" s="5" t="s">
        <v>39</v>
      </c>
      <c r="I26" s="5" t="s">
        <v>39</v>
      </c>
      <c r="K26" s="5" t="s">
        <v>39</v>
      </c>
      <c r="L26" s="5" t="s">
        <v>39</v>
      </c>
      <c r="N26" s="5" t="s">
        <v>39</v>
      </c>
      <c r="O26" s="5" t="s">
        <v>39</v>
      </c>
      <c r="Q26" s="5" t="s">
        <v>39</v>
      </c>
      <c r="R26" s="5" t="s">
        <v>39</v>
      </c>
      <c r="T26" s="5" t="s">
        <v>39</v>
      </c>
      <c r="U26" s="5" t="s">
        <v>39</v>
      </c>
      <c r="W26" s="5" t="s">
        <v>39</v>
      </c>
      <c r="X26" s="5" t="s">
        <v>39</v>
      </c>
    </row>
    <row r="27" spans="2:24" x14ac:dyDescent="0.25">
      <c r="B27" s="5" t="s">
        <v>39</v>
      </c>
      <c r="C27" s="5" t="s">
        <v>39</v>
      </c>
      <c r="E27" s="5" t="s">
        <v>39</v>
      </c>
      <c r="F27" s="5" t="s">
        <v>39</v>
      </c>
      <c r="H27" s="5" t="s">
        <v>39</v>
      </c>
      <c r="I27" s="5" t="s">
        <v>39</v>
      </c>
      <c r="K27" s="5" t="s">
        <v>39</v>
      </c>
      <c r="L27" s="5" t="s">
        <v>39</v>
      </c>
      <c r="N27" s="5" t="s">
        <v>39</v>
      </c>
      <c r="O27" s="5" t="s">
        <v>39</v>
      </c>
      <c r="Q27" s="5" t="s">
        <v>39</v>
      </c>
      <c r="R27" s="5" t="s">
        <v>39</v>
      </c>
      <c r="T27" s="5" t="s">
        <v>39</v>
      </c>
      <c r="U27" s="5" t="s">
        <v>39</v>
      </c>
      <c r="W27" s="5" t="s">
        <v>39</v>
      </c>
      <c r="X27" s="5" t="s">
        <v>39</v>
      </c>
    </row>
  </sheetData>
  <mergeCells count="8">
    <mergeCell ref="N2:O2"/>
    <mergeCell ref="Q2:R2"/>
    <mergeCell ref="T2:U2"/>
    <mergeCell ref="W2:X2"/>
    <mergeCell ref="B2:C2"/>
    <mergeCell ref="E2:F2"/>
    <mergeCell ref="H2:I2"/>
    <mergeCell ref="K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183"/>
  <sheetViews>
    <sheetView showGridLines="0" zoomScale="80" zoomScaleNormal="80" workbookViewId="0"/>
  </sheetViews>
  <sheetFormatPr defaultRowHeight="15" x14ac:dyDescent="0.25"/>
  <cols>
    <col min="1" max="1" width="3.42578125" customWidth="1"/>
    <col min="2" max="2" width="12.42578125" bestFit="1" customWidth="1"/>
    <col min="9" max="9" width="11.7109375" bestFit="1" customWidth="1"/>
    <col min="12" max="12" width="12.42578125" bestFit="1" customWidth="1"/>
    <col min="19" max="19" width="11.7109375" bestFit="1" customWidth="1"/>
    <col min="20" max="20" width="9.42578125" bestFit="1" customWidth="1"/>
    <col min="21" max="21" width="8.5703125" bestFit="1" customWidth="1"/>
    <col min="39" max="39" width="13.5703125" customWidth="1"/>
    <col min="40" max="40" width="14.42578125" customWidth="1"/>
    <col min="41" max="41" width="12" bestFit="1" customWidth="1"/>
    <col min="43" max="43" width="10.140625" bestFit="1" customWidth="1"/>
  </cols>
  <sheetData>
    <row r="2" spans="2:20" x14ac:dyDescent="0.25">
      <c r="B2" s="78" t="s">
        <v>10</v>
      </c>
      <c r="C2" s="78"/>
      <c r="D2" s="78"/>
      <c r="E2" s="78"/>
      <c r="F2" s="78"/>
      <c r="G2" s="78"/>
      <c r="H2" s="78"/>
      <c r="I2" s="78"/>
      <c r="J2" s="78"/>
      <c r="L2" s="80" t="s">
        <v>14</v>
      </c>
      <c r="M2" s="81"/>
      <c r="N2" s="81"/>
      <c r="O2" s="81"/>
      <c r="P2" s="81"/>
      <c r="Q2" s="81"/>
      <c r="R2" s="81"/>
      <c r="S2" s="81"/>
      <c r="T2" s="82"/>
    </row>
    <row r="3" spans="2:20" x14ac:dyDescent="0.25">
      <c r="B3" s="79" t="s">
        <v>11</v>
      </c>
      <c r="C3" s="79"/>
      <c r="D3" s="79"/>
      <c r="E3" s="78" t="s">
        <v>12</v>
      </c>
      <c r="F3" s="78"/>
      <c r="G3" s="78"/>
      <c r="H3" s="78"/>
      <c r="I3" s="78"/>
      <c r="J3" s="78"/>
      <c r="L3" s="78" t="s">
        <v>11</v>
      </c>
      <c r="M3" s="78"/>
      <c r="N3" s="78"/>
      <c r="O3" s="78" t="s">
        <v>12</v>
      </c>
      <c r="P3" s="78"/>
      <c r="Q3" s="78"/>
      <c r="R3" s="78"/>
      <c r="S3" s="78"/>
      <c r="T3" s="78"/>
    </row>
    <row r="4" spans="2:20" x14ac:dyDescent="0.25">
      <c r="B4" s="5" t="s">
        <v>21</v>
      </c>
      <c r="C4" s="5" t="s">
        <v>13</v>
      </c>
      <c r="D4" s="5" t="s">
        <v>2</v>
      </c>
      <c r="E4" s="5" t="s">
        <v>13</v>
      </c>
      <c r="F4" s="5" t="s">
        <v>2</v>
      </c>
      <c r="G4" s="5" t="s">
        <v>15</v>
      </c>
      <c r="H4" s="5" t="s">
        <v>35</v>
      </c>
      <c r="I4" s="5" t="s">
        <v>37</v>
      </c>
      <c r="J4" s="5" t="s">
        <v>36</v>
      </c>
      <c r="L4" s="5" t="s">
        <v>21</v>
      </c>
      <c r="M4" s="5" t="s">
        <v>13</v>
      </c>
      <c r="N4" s="5" t="s">
        <v>2</v>
      </c>
      <c r="O4" s="5" t="s">
        <v>13</v>
      </c>
      <c r="P4" s="5" t="s">
        <v>2</v>
      </c>
      <c r="Q4" s="5" t="s">
        <v>15</v>
      </c>
      <c r="R4" s="5" t="s">
        <v>35</v>
      </c>
      <c r="S4" s="5" t="s">
        <v>37</v>
      </c>
      <c r="T4" s="5" t="s">
        <v>36</v>
      </c>
    </row>
    <row r="5" spans="2:20" x14ac:dyDescent="0.25">
      <c r="B5" s="5">
        <f>IF(D5=D4,B4+1,1)</f>
        <v>1</v>
      </c>
      <c r="C5" s="1">
        <v>4</v>
      </c>
      <c r="D5" s="1">
        <v>1</v>
      </c>
      <c r="E5" s="1">
        <v>1</v>
      </c>
      <c r="F5" s="5">
        <f t="shared" ref="F5:F68" si="0">VLOOKUP(E5,$C$5:$D$180,2,FALSE)</f>
        <v>3</v>
      </c>
      <c r="G5" s="1" t="s">
        <v>16</v>
      </c>
      <c r="H5" s="5" t="str">
        <f>IF(AND('Math Grids'!C17&gt;="A",'Math Grids'!C17&lt;="E"),'Math Grids'!C17,"")</f>
        <v/>
      </c>
      <c r="I5" s="5">
        <f>IF(H5&lt;&gt;"",1,0)</f>
        <v>0</v>
      </c>
      <c r="J5" s="5">
        <f>IF(AND(I5=1,G5=H5),1,0)</f>
        <v>0</v>
      </c>
      <c r="L5" s="5">
        <f>IF(N5=N4,L4+1,1)</f>
        <v>1</v>
      </c>
      <c r="M5" s="1">
        <v>8</v>
      </c>
      <c r="N5" s="1">
        <v>1</v>
      </c>
      <c r="O5" s="1">
        <v>1</v>
      </c>
      <c r="P5" s="5">
        <f t="shared" ref="P5:P68" si="1">VLOOKUP(O5,$M$5:$N$180,2,FALSE)</f>
        <v>7</v>
      </c>
      <c r="Q5" s="1" t="s">
        <v>18</v>
      </c>
      <c r="R5" s="5" t="str">
        <f>IF(AND('Math Grids'!H17&gt;="A",'Math Grids'!H17&lt;="E"),'Math Grids'!H17,"")</f>
        <v/>
      </c>
      <c r="S5" s="5">
        <f>IF(R5&lt;&gt;"",1,0)</f>
        <v>0</v>
      </c>
      <c r="T5" s="5">
        <f>IF(AND(S5=1,Q5=R5),1,0)</f>
        <v>0</v>
      </c>
    </row>
    <row r="6" spans="2:20" x14ac:dyDescent="0.25">
      <c r="B6" s="5">
        <f t="shared" ref="B6:B69" si="2">IF(D6=D5,B5+1,1)</f>
        <v>2</v>
      </c>
      <c r="C6" s="1">
        <v>6</v>
      </c>
      <c r="D6" s="1">
        <v>1</v>
      </c>
      <c r="E6" s="1">
        <v>2</v>
      </c>
      <c r="F6" s="5">
        <f t="shared" si="0"/>
        <v>5</v>
      </c>
      <c r="G6" s="1" t="s">
        <v>18</v>
      </c>
      <c r="H6" s="5" t="str">
        <f>IF(AND('Math Grids'!C18&gt;="A",'Math Grids'!C18&lt;="E"),'Math Grids'!C18,"")</f>
        <v/>
      </c>
      <c r="I6" s="5">
        <f t="shared" ref="I6:I69" si="3">IF(H6&lt;&gt;"",1,0)</f>
        <v>0</v>
      </c>
      <c r="J6" s="5">
        <f t="shared" ref="J6:J69" si="4">IF(AND(I6=1,G6=H6),1,0)</f>
        <v>0</v>
      </c>
      <c r="L6" s="5">
        <f t="shared" ref="L6:L69" si="5">IF(N6=N5,L5+1,1)</f>
        <v>2</v>
      </c>
      <c r="M6" s="1">
        <v>10</v>
      </c>
      <c r="N6" s="1">
        <v>1</v>
      </c>
      <c r="O6" s="1">
        <v>2</v>
      </c>
      <c r="P6" s="5">
        <f t="shared" si="1"/>
        <v>3</v>
      </c>
      <c r="Q6" s="1" t="s">
        <v>19</v>
      </c>
      <c r="R6" s="5" t="str">
        <f>IF(AND('Math Grids'!H18&gt;="A",'Math Grids'!H18&lt;="E"),'Math Grids'!H18,"")</f>
        <v/>
      </c>
      <c r="S6" s="5">
        <f t="shared" ref="S6:S69" si="6">IF(R6&lt;&gt;"",1,0)</f>
        <v>0</v>
      </c>
      <c r="T6" s="5">
        <f t="shared" ref="T6:T69" si="7">IF(AND(S6=1,Q6=R6),1,0)</f>
        <v>0</v>
      </c>
    </row>
    <row r="7" spans="2:20" x14ac:dyDescent="0.25">
      <c r="B7" s="5">
        <f t="shared" si="2"/>
        <v>3</v>
      </c>
      <c r="C7" s="1">
        <v>8</v>
      </c>
      <c r="D7" s="1">
        <v>1</v>
      </c>
      <c r="E7" s="1">
        <v>3</v>
      </c>
      <c r="F7" s="5">
        <f t="shared" si="0"/>
        <v>5</v>
      </c>
      <c r="G7" s="1" t="s">
        <v>18</v>
      </c>
      <c r="H7" s="5" t="str">
        <f>IF(AND('Math Grids'!C19&gt;="A",'Math Grids'!C19&lt;="E"),'Math Grids'!C19,"")</f>
        <v/>
      </c>
      <c r="I7" s="5">
        <f t="shared" si="3"/>
        <v>0</v>
      </c>
      <c r="J7" s="5">
        <f t="shared" si="4"/>
        <v>0</v>
      </c>
      <c r="L7" s="5">
        <f t="shared" si="5"/>
        <v>3</v>
      </c>
      <c r="M7" s="1">
        <v>12</v>
      </c>
      <c r="N7" s="1">
        <v>1</v>
      </c>
      <c r="O7" s="1">
        <v>3</v>
      </c>
      <c r="P7" s="5">
        <f t="shared" si="1"/>
        <v>6</v>
      </c>
      <c r="Q7" s="1" t="s">
        <v>19</v>
      </c>
      <c r="R7" s="5" t="str">
        <f>IF(AND('Math Grids'!H19&gt;="A",'Math Grids'!H19&lt;="E"),'Math Grids'!H19,"")</f>
        <v/>
      </c>
      <c r="S7" s="5">
        <f t="shared" si="6"/>
        <v>0</v>
      </c>
      <c r="T7" s="5">
        <f t="shared" si="7"/>
        <v>0</v>
      </c>
    </row>
    <row r="8" spans="2:20" x14ac:dyDescent="0.25">
      <c r="B8" s="5">
        <f t="shared" si="2"/>
        <v>4</v>
      </c>
      <c r="C8" s="1">
        <v>9</v>
      </c>
      <c r="D8" s="1">
        <v>1</v>
      </c>
      <c r="E8" s="1">
        <v>4</v>
      </c>
      <c r="F8" s="5">
        <f t="shared" si="0"/>
        <v>1</v>
      </c>
      <c r="G8" s="1" t="s">
        <v>20</v>
      </c>
      <c r="H8" s="5" t="str">
        <f>IF(AND('Math Grids'!C20&gt;="A",'Math Grids'!C20&lt;="E"),'Math Grids'!C20,"")</f>
        <v/>
      </c>
      <c r="I8" s="5">
        <f t="shared" si="3"/>
        <v>0</v>
      </c>
      <c r="J8" s="5">
        <f t="shared" si="4"/>
        <v>0</v>
      </c>
      <c r="L8" s="5">
        <f t="shared" si="5"/>
        <v>4</v>
      </c>
      <c r="M8" s="1">
        <v>17</v>
      </c>
      <c r="N8" s="1">
        <v>1</v>
      </c>
      <c r="O8" s="1">
        <v>4</v>
      </c>
      <c r="P8" s="5">
        <f t="shared" si="1"/>
        <v>4</v>
      </c>
      <c r="Q8" s="1" t="s">
        <v>16</v>
      </c>
      <c r="R8" s="5" t="str">
        <f>IF(AND('Math Grids'!H20&gt;="A",'Math Grids'!H20&lt;="E"),'Math Grids'!H20,"")</f>
        <v/>
      </c>
      <c r="S8" s="5">
        <f t="shared" si="6"/>
        <v>0</v>
      </c>
      <c r="T8" s="5">
        <f t="shared" si="7"/>
        <v>0</v>
      </c>
    </row>
    <row r="9" spans="2:20" x14ac:dyDescent="0.25">
      <c r="B9" s="5">
        <f t="shared" si="2"/>
        <v>5</v>
      </c>
      <c r="C9" s="1">
        <v>10</v>
      </c>
      <c r="D9" s="1">
        <v>1</v>
      </c>
      <c r="E9" s="1">
        <v>5</v>
      </c>
      <c r="F9" s="5">
        <f t="shared" si="0"/>
        <v>3</v>
      </c>
      <c r="G9" s="1" t="s">
        <v>18</v>
      </c>
      <c r="H9" s="5" t="str">
        <f>IF(AND('Math Grids'!C21&gt;="A",'Math Grids'!C21&lt;="E"),'Math Grids'!C21,"")</f>
        <v/>
      </c>
      <c r="I9" s="5">
        <f t="shared" si="3"/>
        <v>0</v>
      </c>
      <c r="J9" s="5">
        <f t="shared" si="4"/>
        <v>0</v>
      </c>
      <c r="L9" s="5">
        <f t="shared" si="5"/>
        <v>5</v>
      </c>
      <c r="M9" s="1">
        <v>18</v>
      </c>
      <c r="N9" s="1">
        <v>1</v>
      </c>
      <c r="O9" s="1">
        <v>5</v>
      </c>
      <c r="P9" s="5">
        <f t="shared" si="1"/>
        <v>5</v>
      </c>
      <c r="Q9" s="1" t="s">
        <v>20</v>
      </c>
      <c r="R9" s="5" t="str">
        <f>IF(AND('Math Grids'!H21&gt;="A",'Math Grids'!H21&lt;="E"),'Math Grids'!H21,"")</f>
        <v/>
      </c>
      <c r="S9" s="5">
        <f t="shared" si="6"/>
        <v>0</v>
      </c>
      <c r="T9" s="5">
        <f t="shared" si="7"/>
        <v>0</v>
      </c>
    </row>
    <row r="10" spans="2:20" x14ac:dyDescent="0.25">
      <c r="B10" s="5">
        <f t="shared" si="2"/>
        <v>6</v>
      </c>
      <c r="C10" s="1">
        <v>12</v>
      </c>
      <c r="D10" s="1">
        <v>1</v>
      </c>
      <c r="E10" s="1">
        <v>6</v>
      </c>
      <c r="F10" s="5">
        <f t="shared" si="0"/>
        <v>1</v>
      </c>
      <c r="G10" s="1" t="s">
        <v>18</v>
      </c>
      <c r="H10" s="5" t="str">
        <f>IF(AND('Math Grids'!C22&gt;="A",'Math Grids'!C22&lt;="E"),'Math Grids'!C22,"")</f>
        <v/>
      </c>
      <c r="I10" s="5">
        <f t="shared" si="3"/>
        <v>0</v>
      </c>
      <c r="J10" s="5">
        <f t="shared" si="4"/>
        <v>0</v>
      </c>
      <c r="L10" s="5">
        <f t="shared" si="5"/>
        <v>6</v>
      </c>
      <c r="M10" s="1">
        <v>21</v>
      </c>
      <c r="N10" s="1">
        <v>1</v>
      </c>
      <c r="O10" s="1">
        <v>6</v>
      </c>
      <c r="P10" s="5">
        <f t="shared" si="1"/>
        <v>5</v>
      </c>
      <c r="Q10" s="1" t="s">
        <v>18</v>
      </c>
      <c r="R10" s="5" t="str">
        <f>IF(AND('Math Grids'!H22&gt;="A",'Math Grids'!H22&lt;="E"),'Math Grids'!H22,"")</f>
        <v/>
      </c>
      <c r="S10" s="5">
        <f t="shared" si="6"/>
        <v>0</v>
      </c>
      <c r="T10" s="5">
        <f t="shared" si="7"/>
        <v>0</v>
      </c>
    </row>
    <row r="11" spans="2:20" x14ac:dyDescent="0.25">
      <c r="B11" s="5">
        <f t="shared" si="2"/>
        <v>7</v>
      </c>
      <c r="C11" s="1">
        <v>14</v>
      </c>
      <c r="D11" s="1">
        <v>1</v>
      </c>
      <c r="E11" s="1">
        <v>7</v>
      </c>
      <c r="F11" s="5">
        <f t="shared" si="0"/>
        <v>4</v>
      </c>
      <c r="G11" s="1" t="s">
        <v>20</v>
      </c>
      <c r="H11" s="5" t="str">
        <f>IF(AND('Math Grids'!C23&gt;="A",'Math Grids'!C23&lt;="E"),'Math Grids'!C23,"")</f>
        <v/>
      </c>
      <c r="I11" s="5">
        <f t="shared" si="3"/>
        <v>0</v>
      </c>
      <c r="J11" s="5">
        <f t="shared" si="4"/>
        <v>0</v>
      </c>
      <c r="L11" s="5">
        <f t="shared" si="5"/>
        <v>7</v>
      </c>
      <c r="M11" s="1">
        <v>24</v>
      </c>
      <c r="N11" s="1">
        <v>1</v>
      </c>
      <c r="O11" s="1">
        <v>7</v>
      </c>
      <c r="P11" s="5">
        <f t="shared" si="1"/>
        <v>5</v>
      </c>
      <c r="Q11" s="1" t="s">
        <v>18</v>
      </c>
      <c r="R11" s="5" t="str">
        <f>IF(AND('Math Grids'!H23&gt;="A",'Math Grids'!H23&lt;="E"),'Math Grids'!H23,"")</f>
        <v/>
      </c>
      <c r="S11" s="5">
        <f t="shared" si="6"/>
        <v>0</v>
      </c>
      <c r="T11" s="5">
        <f t="shared" si="7"/>
        <v>0</v>
      </c>
    </row>
    <row r="12" spans="2:20" x14ac:dyDescent="0.25">
      <c r="B12" s="5">
        <f t="shared" si="2"/>
        <v>8</v>
      </c>
      <c r="C12" s="1">
        <v>17</v>
      </c>
      <c r="D12" s="1">
        <v>1</v>
      </c>
      <c r="E12" s="1">
        <v>8</v>
      </c>
      <c r="F12" s="5">
        <f t="shared" si="0"/>
        <v>1</v>
      </c>
      <c r="G12" s="1" t="s">
        <v>19</v>
      </c>
      <c r="H12" s="5" t="str">
        <f>IF(AND('Math Grids'!C24&gt;="A",'Math Grids'!C24&lt;="E"),'Math Grids'!C24,"")</f>
        <v/>
      </c>
      <c r="I12" s="5">
        <f t="shared" si="3"/>
        <v>0</v>
      </c>
      <c r="J12" s="5">
        <f t="shared" si="4"/>
        <v>0</v>
      </c>
      <c r="L12" s="5">
        <f t="shared" si="5"/>
        <v>8</v>
      </c>
      <c r="M12" s="1">
        <v>36</v>
      </c>
      <c r="N12" s="1">
        <v>1</v>
      </c>
      <c r="O12" s="1">
        <v>8</v>
      </c>
      <c r="P12" s="5">
        <f t="shared" si="1"/>
        <v>1</v>
      </c>
      <c r="Q12" s="1" t="s">
        <v>18</v>
      </c>
      <c r="R12" s="5" t="str">
        <f>IF(AND('Math Grids'!H24&gt;="A",'Math Grids'!H24&lt;="E"),'Math Grids'!H24,"")</f>
        <v/>
      </c>
      <c r="S12" s="5">
        <f t="shared" si="6"/>
        <v>0</v>
      </c>
      <c r="T12" s="5">
        <f t="shared" si="7"/>
        <v>0</v>
      </c>
    </row>
    <row r="13" spans="2:20" x14ac:dyDescent="0.25">
      <c r="B13" s="5">
        <f t="shared" si="2"/>
        <v>9</v>
      </c>
      <c r="C13" s="1">
        <v>19</v>
      </c>
      <c r="D13" s="1">
        <v>1</v>
      </c>
      <c r="E13" s="1">
        <v>9</v>
      </c>
      <c r="F13" s="5">
        <f t="shared" si="0"/>
        <v>1</v>
      </c>
      <c r="G13" s="1" t="s">
        <v>16</v>
      </c>
      <c r="H13" s="5" t="str">
        <f>IF(AND('Math Grids'!C25&gt;="A",'Math Grids'!C25&lt;="E"),'Math Grids'!C25,"")</f>
        <v/>
      </c>
      <c r="I13" s="5">
        <f t="shared" si="3"/>
        <v>0</v>
      </c>
      <c r="J13" s="5">
        <f t="shared" si="4"/>
        <v>0</v>
      </c>
      <c r="L13" s="5">
        <f t="shared" si="5"/>
        <v>9</v>
      </c>
      <c r="M13" s="1">
        <v>49</v>
      </c>
      <c r="N13" s="1">
        <v>1</v>
      </c>
      <c r="O13" s="1">
        <v>9</v>
      </c>
      <c r="P13" s="5">
        <f t="shared" si="1"/>
        <v>5</v>
      </c>
      <c r="Q13" s="1" t="s">
        <v>19</v>
      </c>
      <c r="R13" s="5" t="str">
        <f>IF(AND('Math Grids'!H25&gt;="A",'Math Grids'!H25&lt;="E"),'Math Grids'!H25,"")</f>
        <v/>
      </c>
      <c r="S13" s="5">
        <f t="shared" si="6"/>
        <v>0</v>
      </c>
      <c r="T13" s="5">
        <f t="shared" si="7"/>
        <v>0</v>
      </c>
    </row>
    <row r="14" spans="2:20" x14ac:dyDescent="0.25">
      <c r="B14" s="5">
        <f t="shared" si="2"/>
        <v>10</v>
      </c>
      <c r="C14" s="1">
        <v>26</v>
      </c>
      <c r="D14" s="1">
        <v>1</v>
      </c>
      <c r="E14" s="1">
        <v>10</v>
      </c>
      <c r="F14" s="5">
        <f t="shared" si="0"/>
        <v>1</v>
      </c>
      <c r="G14" s="1" t="s">
        <v>19</v>
      </c>
      <c r="H14" s="5" t="str">
        <f>IF(AND('Math Grids'!C26&gt;="A",'Math Grids'!C26&lt;="E"),'Math Grids'!C26,"")</f>
        <v/>
      </c>
      <c r="I14" s="5">
        <f t="shared" si="3"/>
        <v>0</v>
      </c>
      <c r="J14" s="5">
        <f t="shared" si="4"/>
        <v>0</v>
      </c>
      <c r="L14" s="5">
        <f t="shared" si="5"/>
        <v>10</v>
      </c>
      <c r="M14" s="1">
        <v>53</v>
      </c>
      <c r="N14" s="1">
        <v>1</v>
      </c>
      <c r="O14" s="1">
        <v>10</v>
      </c>
      <c r="P14" s="5">
        <f t="shared" si="1"/>
        <v>1</v>
      </c>
      <c r="Q14" s="1" t="s">
        <v>20</v>
      </c>
      <c r="R14" s="5" t="str">
        <f>IF(AND('Math Grids'!H26&gt;="A",'Math Grids'!H26&lt;="E"),'Math Grids'!H26,"")</f>
        <v/>
      </c>
      <c r="S14" s="5">
        <f t="shared" si="6"/>
        <v>0</v>
      </c>
      <c r="T14" s="5">
        <f t="shared" si="7"/>
        <v>0</v>
      </c>
    </row>
    <row r="15" spans="2:20" x14ac:dyDescent="0.25">
      <c r="B15" s="5">
        <f t="shared" si="2"/>
        <v>11</v>
      </c>
      <c r="C15" s="1">
        <v>27</v>
      </c>
      <c r="D15" s="1">
        <v>1</v>
      </c>
      <c r="E15" s="1">
        <v>11</v>
      </c>
      <c r="F15" s="5">
        <f t="shared" si="0"/>
        <v>5</v>
      </c>
      <c r="G15" s="1" t="s">
        <v>16</v>
      </c>
      <c r="H15" s="5" t="str">
        <f>IF(AND('Math Grids'!C27&gt;="A",'Math Grids'!C27&lt;="E"),'Math Grids'!C27,"")</f>
        <v/>
      </c>
      <c r="I15" s="5">
        <f t="shared" si="3"/>
        <v>0</v>
      </c>
      <c r="J15" s="5">
        <f t="shared" si="4"/>
        <v>0</v>
      </c>
      <c r="L15" s="5">
        <f t="shared" si="5"/>
        <v>11</v>
      </c>
      <c r="M15" s="1">
        <v>77</v>
      </c>
      <c r="N15" s="1">
        <v>1</v>
      </c>
      <c r="O15" s="1">
        <v>11</v>
      </c>
      <c r="P15" s="5">
        <f t="shared" si="1"/>
        <v>4</v>
      </c>
      <c r="Q15" s="1" t="s">
        <v>20</v>
      </c>
      <c r="R15" s="5" t="str">
        <f>IF(AND('Math Grids'!H27&gt;="A",'Math Grids'!H27&lt;="E"),'Math Grids'!H27,"")</f>
        <v/>
      </c>
      <c r="S15" s="5">
        <f t="shared" si="6"/>
        <v>0</v>
      </c>
      <c r="T15" s="5">
        <f t="shared" si="7"/>
        <v>0</v>
      </c>
    </row>
    <row r="16" spans="2:20" x14ac:dyDescent="0.25">
      <c r="B16" s="5">
        <f t="shared" si="2"/>
        <v>12</v>
      </c>
      <c r="C16" s="1">
        <v>29</v>
      </c>
      <c r="D16" s="1">
        <v>1</v>
      </c>
      <c r="E16" s="1">
        <v>12</v>
      </c>
      <c r="F16" s="5">
        <f t="shared" si="0"/>
        <v>1</v>
      </c>
      <c r="G16" s="1" t="s">
        <v>19</v>
      </c>
      <c r="H16" s="5" t="str">
        <f>IF(AND('Math Grids'!C28&gt;="A",'Math Grids'!C28&lt;="E"),'Math Grids'!C28,"")</f>
        <v/>
      </c>
      <c r="I16" s="5">
        <f t="shared" si="3"/>
        <v>0</v>
      </c>
      <c r="J16" s="5">
        <f t="shared" si="4"/>
        <v>0</v>
      </c>
      <c r="L16" s="5">
        <f t="shared" si="5"/>
        <v>12</v>
      </c>
      <c r="M16" s="1">
        <v>93</v>
      </c>
      <c r="N16" s="1">
        <v>1</v>
      </c>
      <c r="O16" s="1">
        <v>12</v>
      </c>
      <c r="P16" s="5">
        <f t="shared" si="1"/>
        <v>1</v>
      </c>
      <c r="Q16" s="1" t="s">
        <v>20</v>
      </c>
      <c r="R16" s="5" t="str">
        <f>IF(AND('Math Grids'!H28&gt;="A",'Math Grids'!H28&lt;="E"),'Math Grids'!H28,"")</f>
        <v/>
      </c>
      <c r="S16" s="5">
        <f t="shared" si="6"/>
        <v>0</v>
      </c>
      <c r="T16" s="5">
        <f t="shared" si="7"/>
        <v>0</v>
      </c>
    </row>
    <row r="17" spans="2:20" x14ac:dyDescent="0.25">
      <c r="B17" s="5">
        <f t="shared" si="2"/>
        <v>13</v>
      </c>
      <c r="C17" s="1">
        <v>38</v>
      </c>
      <c r="D17" s="1">
        <v>1</v>
      </c>
      <c r="E17" s="1">
        <v>13</v>
      </c>
      <c r="F17" s="5">
        <f t="shared" si="0"/>
        <v>5</v>
      </c>
      <c r="G17" s="1" t="s">
        <v>20</v>
      </c>
      <c r="H17" s="5" t="str">
        <f>IF(AND('Math Grids'!C29&gt;="A",'Math Grids'!C29&lt;="E"),'Math Grids'!C29,"")</f>
        <v/>
      </c>
      <c r="I17" s="5">
        <f t="shared" si="3"/>
        <v>0</v>
      </c>
      <c r="J17" s="5">
        <f t="shared" si="4"/>
        <v>0</v>
      </c>
      <c r="L17" s="5">
        <f t="shared" si="5"/>
        <v>13</v>
      </c>
      <c r="M17" s="1">
        <v>104</v>
      </c>
      <c r="N17" s="1">
        <v>1</v>
      </c>
      <c r="O17" s="1">
        <v>13</v>
      </c>
      <c r="P17" s="5">
        <f t="shared" si="1"/>
        <v>5</v>
      </c>
      <c r="Q17" s="1" t="s">
        <v>18</v>
      </c>
      <c r="R17" s="5" t="str">
        <f>IF(AND('Math Grids'!H29&gt;="A",'Math Grids'!H29&lt;="E"),'Math Grids'!H29,"")</f>
        <v/>
      </c>
      <c r="S17" s="5">
        <f t="shared" si="6"/>
        <v>0</v>
      </c>
      <c r="T17" s="5">
        <f t="shared" si="7"/>
        <v>0</v>
      </c>
    </row>
    <row r="18" spans="2:20" x14ac:dyDescent="0.25">
      <c r="B18" s="5">
        <f t="shared" si="2"/>
        <v>14</v>
      </c>
      <c r="C18" s="1">
        <v>39</v>
      </c>
      <c r="D18" s="1">
        <v>1</v>
      </c>
      <c r="E18" s="1">
        <v>14</v>
      </c>
      <c r="F18" s="5">
        <f t="shared" si="0"/>
        <v>1</v>
      </c>
      <c r="G18" s="1" t="s">
        <v>16</v>
      </c>
      <c r="H18" s="5" t="str">
        <f>IF(AND('Math Grids'!C30&gt;="A",'Math Grids'!C30&lt;="E"),'Math Grids'!C30,"")</f>
        <v/>
      </c>
      <c r="I18" s="5">
        <f t="shared" si="3"/>
        <v>0</v>
      </c>
      <c r="J18" s="5">
        <f t="shared" si="4"/>
        <v>0</v>
      </c>
      <c r="L18" s="5">
        <f t="shared" si="5"/>
        <v>14</v>
      </c>
      <c r="M18" s="1">
        <v>119</v>
      </c>
      <c r="N18" s="1">
        <v>1</v>
      </c>
      <c r="O18" s="1">
        <v>14</v>
      </c>
      <c r="P18" s="5">
        <f t="shared" si="1"/>
        <v>7</v>
      </c>
      <c r="Q18" s="1" t="s">
        <v>19</v>
      </c>
      <c r="R18" s="5" t="str">
        <f>IF(AND('Math Grids'!H30&gt;="A",'Math Grids'!H30&lt;="E"),'Math Grids'!H30,"")</f>
        <v/>
      </c>
      <c r="S18" s="5">
        <f t="shared" si="6"/>
        <v>0</v>
      </c>
      <c r="T18" s="5">
        <f t="shared" si="7"/>
        <v>0</v>
      </c>
    </row>
    <row r="19" spans="2:20" x14ac:dyDescent="0.25">
      <c r="B19" s="5">
        <f t="shared" si="2"/>
        <v>15</v>
      </c>
      <c r="C19" s="1">
        <v>42</v>
      </c>
      <c r="D19" s="1">
        <v>1</v>
      </c>
      <c r="E19" s="1">
        <v>15</v>
      </c>
      <c r="F19" s="5">
        <f t="shared" si="0"/>
        <v>4</v>
      </c>
      <c r="G19" s="1" t="s">
        <v>18</v>
      </c>
      <c r="H19" s="5" t="str">
        <f>IF(AND('Math Grids'!C31&gt;="A",'Math Grids'!C31&lt;="E"),'Math Grids'!C31,"")</f>
        <v/>
      </c>
      <c r="I19" s="5">
        <f t="shared" si="3"/>
        <v>0</v>
      </c>
      <c r="J19" s="5">
        <f t="shared" si="4"/>
        <v>0</v>
      </c>
      <c r="L19" s="5">
        <f t="shared" si="5"/>
        <v>1</v>
      </c>
      <c r="M19" s="1">
        <v>31</v>
      </c>
      <c r="N19" s="1">
        <v>2</v>
      </c>
      <c r="O19" s="1">
        <v>15</v>
      </c>
      <c r="P19" s="5">
        <f t="shared" si="1"/>
        <v>3</v>
      </c>
      <c r="Q19" s="1" t="s">
        <v>19</v>
      </c>
      <c r="R19" s="5" t="str">
        <f>IF(AND('Math Grids'!H31&gt;="A",'Math Grids'!H31&lt;="E"),'Math Grids'!H31,"")</f>
        <v/>
      </c>
      <c r="S19" s="5">
        <f t="shared" si="6"/>
        <v>0</v>
      </c>
      <c r="T19" s="5">
        <f t="shared" si="7"/>
        <v>0</v>
      </c>
    </row>
    <row r="20" spans="2:20" x14ac:dyDescent="0.25">
      <c r="B20" s="5">
        <f t="shared" si="2"/>
        <v>16</v>
      </c>
      <c r="C20" s="1">
        <v>43</v>
      </c>
      <c r="D20" s="1">
        <v>1</v>
      </c>
      <c r="E20" s="1">
        <v>16</v>
      </c>
      <c r="F20" s="5">
        <f t="shared" si="0"/>
        <v>5</v>
      </c>
      <c r="G20" s="1" t="s">
        <v>16</v>
      </c>
      <c r="H20" s="5" t="str">
        <f>IF(AND('Math Grids'!C32&gt;="A",'Math Grids'!C32&lt;="E"),'Math Grids'!C32,"")</f>
        <v/>
      </c>
      <c r="I20" s="5">
        <f t="shared" si="3"/>
        <v>0</v>
      </c>
      <c r="J20" s="5">
        <f t="shared" si="4"/>
        <v>0</v>
      </c>
      <c r="L20" s="5">
        <f t="shared" si="5"/>
        <v>2</v>
      </c>
      <c r="M20" s="2">
        <v>51</v>
      </c>
      <c r="N20" s="1">
        <v>2</v>
      </c>
      <c r="O20" s="1">
        <v>16</v>
      </c>
      <c r="P20" s="5">
        <f t="shared" si="1"/>
        <v>6</v>
      </c>
      <c r="Q20" s="1" t="s">
        <v>16</v>
      </c>
      <c r="R20" s="5" t="str">
        <f>IF(AND('Math Grids'!H32&gt;="A",'Math Grids'!H32&lt;="E"),'Math Grids'!H32,"")</f>
        <v/>
      </c>
      <c r="S20" s="5">
        <f t="shared" si="6"/>
        <v>0</v>
      </c>
      <c r="T20" s="5">
        <f t="shared" si="7"/>
        <v>0</v>
      </c>
    </row>
    <row r="21" spans="2:20" x14ac:dyDescent="0.25">
      <c r="B21" s="5">
        <f t="shared" si="2"/>
        <v>17</v>
      </c>
      <c r="C21" s="1">
        <v>45</v>
      </c>
      <c r="D21" s="1">
        <v>1</v>
      </c>
      <c r="E21" s="1">
        <v>17</v>
      </c>
      <c r="F21" s="5">
        <f t="shared" si="0"/>
        <v>1</v>
      </c>
      <c r="G21" s="1" t="s">
        <v>19</v>
      </c>
      <c r="H21" s="5" t="str">
        <f>IF(AND('Math Grids'!C33&gt;="A",'Math Grids'!C33&lt;="E"),'Math Grids'!C33,"")</f>
        <v/>
      </c>
      <c r="I21" s="5">
        <f t="shared" si="3"/>
        <v>0</v>
      </c>
      <c r="J21" s="5">
        <f t="shared" si="4"/>
        <v>0</v>
      </c>
      <c r="L21" s="5">
        <f t="shared" si="5"/>
        <v>3</v>
      </c>
      <c r="M21" s="2">
        <v>54</v>
      </c>
      <c r="N21" s="1">
        <v>2</v>
      </c>
      <c r="O21" s="1">
        <v>17</v>
      </c>
      <c r="P21" s="5">
        <f t="shared" si="1"/>
        <v>1</v>
      </c>
      <c r="Q21" s="1" t="s">
        <v>18</v>
      </c>
      <c r="R21" s="5" t="str">
        <f>IF(AND('Math Grids'!H33&gt;="A",'Math Grids'!H33&lt;="E"),'Math Grids'!H33,"")</f>
        <v/>
      </c>
      <c r="S21" s="5">
        <f t="shared" si="6"/>
        <v>0</v>
      </c>
      <c r="T21" s="5">
        <f t="shared" si="7"/>
        <v>0</v>
      </c>
    </row>
    <row r="22" spans="2:20" x14ac:dyDescent="0.25">
      <c r="B22" s="5">
        <f t="shared" si="2"/>
        <v>18</v>
      </c>
      <c r="C22" s="1">
        <v>46</v>
      </c>
      <c r="D22" s="1">
        <v>1</v>
      </c>
      <c r="E22" s="1">
        <v>18</v>
      </c>
      <c r="F22" s="5">
        <f t="shared" si="0"/>
        <v>5</v>
      </c>
      <c r="G22" s="1" t="s">
        <v>16</v>
      </c>
      <c r="H22" s="5" t="str">
        <f>IF(AND('Math Grids'!C34&gt;="A",'Math Grids'!C34&lt;="E"),'Math Grids'!C34,"")</f>
        <v/>
      </c>
      <c r="I22" s="5">
        <f t="shared" si="3"/>
        <v>0</v>
      </c>
      <c r="J22" s="5">
        <f t="shared" si="4"/>
        <v>0</v>
      </c>
      <c r="L22" s="5">
        <f t="shared" si="5"/>
        <v>4</v>
      </c>
      <c r="M22" s="2">
        <v>79</v>
      </c>
      <c r="N22" s="1">
        <v>2</v>
      </c>
      <c r="O22" s="1">
        <v>18</v>
      </c>
      <c r="P22" s="5">
        <f t="shared" si="1"/>
        <v>1</v>
      </c>
      <c r="Q22" s="1" t="s">
        <v>18</v>
      </c>
      <c r="R22" s="5" t="str">
        <f>IF(AND('Math Grids'!H34&gt;="A",'Math Grids'!H34&lt;="E"),'Math Grids'!H34,"")</f>
        <v/>
      </c>
      <c r="S22" s="5">
        <f t="shared" si="6"/>
        <v>0</v>
      </c>
      <c r="T22" s="5">
        <f t="shared" si="7"/>
        <v>0</v>
      </c>
    </row>
    <row r="23" spans="2:20" x14ac:dyDescent="0.25">
      <c r="B23" s="5">
        <f t="shared" si="2"/>
        <v>19</v>
      </c>
      <c r="C23" s="1">
        <v>48</v>
      </c>
      <c r="D23" s="1">
        <v>1</v>
      </c>
      <c r="E23" s="1">
        <v>19</v>
      </c>
      <c r="F23" s="5">
        <f t="shared" si="0"/>
        <v>1</v>
      </c>
      <c r="G23" s="1" t="s">
        <v>17</v>
      </c>
      <c r="H23" s="5" t="str">
        <f>IF(AND('Math Grids'!C35&gt;="A",'Math Grids'!C35&lt;="E"),'Math Grids'!C35,"")</f>
        <v/>
      </c>
      <c r="I23" s="5">
        <f t="shared" si="3"/>
        <v>0</v>
      </c>
      <c r="J23" s="5">
        <f t="shared" si="4"/>
        <v>0</v>
      </c>
      <c r="L23" s="5">
        <f t="shared" si="5"/>
        <v>5</v>
      </c>
      <c r="M23" s="2">
        <v>81</v>
      </c>
      <c r="N23" s="1">
        <v>2</v>
      </c>
      <c r="O23" s="1">
        <v>19</v>
      </c>
      <c r="P23" s="5">
        <f t="shared" si="1"/>
        <v>4</v>
      </c>
      <c r="Q23" s="1" t="s">
        <v>17</v>
      </c>
      <c r="R23" s="5" t="str">
        <f>IF(AND('Math Grids'!H35&gt;="A",'Math Grids'!H35&lt;="E"),'Math Grids'!H35,"")</f>
        <v/>
      </c>
      <c r="S23" s="5">
        <f t="shared" si="6"/>
        <v>0</v>
      </c>
      <c r="T23" s="5">
        <f t="shared" si="7"/>
        <v>0</v>
      </c>
    </row>
    <row r="24" spans="2:20" x14ac:dyDescent="0.25">
      <c r="B24" s="5">
        <f t="shared" si="2"/>
        <v>20</v>
      </c>
      <c r="C24" s="1">
        <v>49</v>
      </c>
      <c r="D24" s="1">
        <v>1</v>
      </c>
      <c r="E24" s="1">
        <v>20</v>
      </c>
      <c r="F24" s="5">
        <f t="shared" si="0"/>
        <v>3</v>
      </c>
      <c r="G24" s="1" t="s">
        <v>17</v>
      </c>
      <c r="H24" s="5" t="str">
        <f>IF(AND('Math Grids'!C36&gt;="A",'Math Grids'!C36&lt;="E"),'Math Grids'!C36,"")</f>
        <v/>
      </c>
      <c r="I24" s="5">
        <f t="shared" si="3"/>
        <v>0</v>
      </c>
      <c r="J24" s="5">
        <f t="shared" si="4"/>
        <v>0</v>
      </c>
      <c r="L24" s="5">
        <f t="shared" si="5"/>
        <v>6</v>
      </c>
      <c r="M24" s="2">
        <v>113</v>
      </c>
      <c r="N24" s="1">
        <v>2</v>
      </c>
      <c r="O24" s="1">
        <v>20</v>
      </c>
      <c r="P24" s="5">
        <f t="shared" si="1"/>
        <v>6</v>
      </c>
      <c r="Q24" s="1" t="s">
        <v>18</v>
      </c>
      <c r="R24" s="5" t="str">
        <f>IF(AND('Math Grids'!H36&gt;="A",'Math Grids'!H36&lt;="E"),'Math Grids'!H36,"")</f>
        <v/>
      </c>
      <c r="S24" s="5">
        <f t="shared" si="6"/>
        <v>0</v>
      </c>
      <c r="T24" s="5">
        <f t="shared" si="7"/>
        <v>0</v>
      </c>
    </row>
    <row r="25" spans="2:20" x14ac:dyDescent="0.25">
      <c r="B25" s="5">
        <f t="shared" si="2"/>
        <v>21</v>
      </c>
      <c r="C25" s="1">
        <v>51</v>
      </c>
      <c r="D25" s="1">
        <v>1</v>
      </c>
      <c r="E25" s="1">
        <v>21</v>
      </c>
      <c r="F25" s="5">
        <f t="shared" si="0"/>
        <v>3</v>
      </c>
      <c r="G25" s="1" t="s">
        <v>19</v>
      </c>
      <c r="H25" s="5" t="str">
        <f>IF(AND('Math Grids'!C37&gt;="A",'Math Grids'!C37&lt;="E"),'Math Grids'!C37,"")</f>
        <v/>
      </c>
      <c r="I25" s="5">
        <f t="shared" si="3"/>
        <v>0</v>
      </c>
      <c r="J25" s="5">
        <f t="shared" si="4"/>
        <v>0</v>
      </c>
      <c r="L25" s="5">
        <f t="shared" si="5"/>
        <v>1</v>
      </c>
      <c r="M25" s="2">
        <v>2</v>
      </c>
      <c r="N25" s="1">
        <v>3</v>
      </c>
      <c r="O25" s="1">
        <v>21</v>
      </c>
      <c r="P25" s="5">
        <f t="shared" si="1"/>
        <v>1</v>
      </c>
      <c r="Q25" s="1" t="s">
        <v>19</v>
      </c>
      <c r="R25" s="5" t="str">
        <f>IF(AND('Math Grids'!H37&gt;="A",'Math Grids'!H37&lt;="E"),'Math Grids'!H37,"")</f>
        <v/>
      </c>
      <c r="S25" s="5">
        <f t="shared" si="6"/>
        <v>0</v>
      </c>
      <c r="T25" s="5">
        <f t="shared" si="7"/>
        <v>0</v>
      </c>
    </row>
    <row r="26" spans="2:20" x14ac:dyDescent="0.25">
      <c r="B26" s="5">
        <f t="shared" si="2"/>
        <v>22</v>
      </c>
      <c r="C26" s="1">
        <v>52</v>
      </c>
      <c r="D26" s="1">
        <v>1</v>
      </c>
      <c r="E26" s="1">
        <v>22</v>
      </c>
      <c r="F26" s="5">
        <f t="shared" si="0"/>
        <v>5</v>
      </c>
      <c r="G26" s="1" t="s">
        <v>18</v>
      </c>
      <c r="H26" s="5" t="str">
        <f>IF(AND('Math Grids'!C38&gt;="A",'Math Grids'!C38&lt;="E"),'Math Grids'!C38,"")</f>
        <v/>
      </c>
      <c r="I26" s="5">
        <f t="shared" si="3"/>
        <v>0</v>
      </c>
      <c r="J26" s="5">
        <f t="shared" si="4"/>
        <v>0</v>
      </c>
      <c r="L26" s="5">
        <f t="shared" si="5"/>
        <v>2</v>
      </c>
      <c r="M26" s="2">
        <v>15</v>
      </c>
      <c r="N26" s="1">
        <v>3</v>
      </c>
      <c r="O26" s="1">
        <v>22</v>
      </c>
      <c r="P26" s="5">
        <f t="shared" si="1"/>
        <v>4</v>
      </c>
      <c r="Q26" s="1" t="s">
        <v>19</v>
      </c>
      <c r="R26" s="5" t="str">
        <f>IF(AND('Math Grids'!H38&gt;="A",'Math Grids'!H38&lt;="E"),'Math Grids'!H38,"")</f>
        <v/>
      </c>
      <c r="S26" s="5">
        <f t="shared" si="6"/>
        <v>0</v>
      </c>
      <c r="T26" s="5">
        <f t="shared" si="7"/>
        <v>0</v>
      </c>
    </row>
    <row r="27" spans="2:20" x14ac:dyDescent="0.25">
      <c r="B27" s="5">
        <f t="shared" si="2"/>
        <v>23</v>
      </c>
      <c r="C27" s="1">
        <v>53</v>
      </c>
      <c r="D27" s="1">
        <v>1</v>
      </c>
      <c r="E27" s="1">
        <v>23</v>
      </c>
      <c r="F27" s="5">
        <f t="shared" si="0"/>
        <v>5</v>
      </c>
      <c r="G27" s="1" t="s">
        <v>20</v>
      </c>
      <c r="H27" s="5" t="str">
        <f>IF(AND('Math Grids'!C39&gt;="A",'Math Grids'!C39&lt;="E"),'Math Grids'!C39,"")</f>
        <v/>
      </c>
      <c r="I27" s="5">
        <f t="shared" si="3"/>
        <v>0</v>
      </c>
      <c r="J27" s="5">
        <f t="shared" si="4"/>
        <v>0</v>
      </c>
      <c r="L27" s="5">
        <f t="shared" si="5"/>
        <v>3</v>
      </c>
      <c r="M27" s="2">
        <v>23</v>
      </c>
      <c r="N27" s="1">
        <v>3</v>
      </c>
      <c r="O27" s="1">
        <v>23</v>
      </c>
      <c r="P27" s="5">
        <f t="shared" si="1"/>
        <v>3</v>
      </c>
      <c r="Q27" s="1" t="s">
        <v>17</v>
      </c>
      <c r="R27" s="5" t="str">
        <f>IF(AND('Math Grids'!H39&gt;="A",'Math Grids'!H39&lt;="E"),'Math Grids'!H39,"")</f>
        <v/>
      </c>
      <c r="S27" s="5">
        <f t="shared" si="6"/>
        <v>0</v>
      </c>
      <c r="T27" s="5">
        <f t="shared" si="7"/>
        <v>0</v>
      </c>
    </row>
    <row r="28" spans="2:20" x14ac:dyDescent="0.25">
      <c r="B28" s="5">
        <f t="shared" si="2"/>
        <v>24</v>
      </c>
      <c r="C28" s="1">
        <v>58</v>
      </c>
      <c r="D28" s="1">
        <v>1</v>
      </c>
      <c r="E28" s="1">
        <v>24</v>
      </c>
      <c r="F28" s="5">
        <f t="shared" si="0"/>
        <v>4</v>
      </c>
      <c r="G28" s="1" t="s">
        <v>19</v>
      </c>
      <c r="H28" s="5" t="str">
        <f>IF(AND('Math Grids'!C40&gt;="A",'Math Grids'!C40&lt;="E"),'Math Grids'!C40,"")</f>
        <v/>
      </c>
      <c r="I28" s="5">
        <f t="shared" si="3"/>
        <v>0</v>
      </c>
      <c r="J28" s="5">
        <f t="shared" si="4"/>
        <v>0</v>
      </c>
      <c r="L28" s="5">
        <f t="shared" si="5"/>
        <v>4</v>
      </c>
      <c r="M28" s="2">
        <v>25</v>
      </c>
      <c r="N28" s="1">
        <v>3</v>
      </c>
      <c r="O28" s="1">
        <v>24</v>
      </c>
      <c r="P28" s="5">
        <f t="shared" si="1"/>
        <v>1</v>
      </c>
      <c r="Q28" s="1" t="s">
        <v>20</v>
      </c>
      <c r="R28" s="5" t="str">
        <f>IF(AND('Math Grids'!H40&gt;="A",'Math Grids'!H40&lt;="E"),'Math Grids'!H40,"")</f>
        <v/>
      </c>
      <c r="S28" s="5">
        <f t="shared" si="6"/>
        <v>0</v>
      </c>
      <c r="T28" s="5">
        <f t="shared" si="7"/>
        <v>0</v>
      </c>
    </row>
    <row r="29" spans="2:20" x14ac:dyDescent="0.25">
      <c r="B29" s="5">
        <f t="shared" si="2"/>
        <v>25</v>
      </c>
      <c r="C29" s="1">
        <v>59</v>
      </c>
      <c r="D29" s="1">
        <v>1</v>
      </c>
      <c r="E29" s="1">
        <v>25</v>
      </c>
      <c r="F29" s="5">
        <f t="shared" si="0"/>
        <v>5</v>
      </c>
      <c r="G29" s="1" t="s">
        <v>20</v>
      </c>
      <c r="H29" s="5" t="str">
        <f>IF(AND('Math Grids'!C41&gt;="A",'Math Grids'!C41&lt;="E"),'Math Grids'!C41,"")</f>
        <v/>
      </c>
      <c r="I29" s="5">
        <f t="shared" si="3"/>
        <v>0</v>
      </c>
      <c r="J29" s="5">
        <f t="shared" si="4"/>
        <v>0</v>
      </c>
      <c r="L29" s="5">
        <f t="shared" si="5"/>
        <v>5</v>
      </c>
      <c r="M29" s="2">
        <v>28</v>
      </c>
      <c r="N29" s="1">
        <v>3</v>
      </c>
      <c r="O29" s="1">
        <v>25</v>
      </c>
      <c r="P29" s="5">
        <f t="shared" si="1"/>
        <v>3</v>
      </c>
      <c r="Q29" s="1" t="s">
        <v>18</v>
      </c>
      <c r="R29" s="5" t="str">
        <f>IF(AND('Math Grids'!H41&gt;="A",'Math Grids'!H41&lt;="E"),'Math Grids'!H41,"")</f>
        <v/>
      </c>
      <c r="S29" s="5">
        <f t="shared" si="6"/>
        <v>0</v>
      </c>
      <c r="T29" s="5">
        <f t="shared" si="7"/>
        <v>0</v>
      </c>
    </row>
    <row r="30" spans="2:20" x14ac:dyDescent="0.25">
      <c r="B30" s="5">
        <f t="shared" si="2"/>
        <v>26</v>
      </c>
      <c r="C30" s="1">
        <v>60</v>
      </c>
      <c r="D30" s="1">
        <v>1</v>
      </c>
      <c r="E30" s="1">
        <v>26</v>
      </c>
      <c r="F30" s="5">
        <f t="shared" si="0"/>
        <v>1</v>
      </c>
      <c r="G30" s="1" t="s">
        <v>20</v>
      </c>
      <c r="H30" s="5" t="str">
        <f>IF(AND('Math Grids'!C42&gt;="A",'Math Grids'!C42&lt;="E"),'Math Grids'!C42,"")</f>
        <v/>
      </c>
      <c r="I30" s="5">
        <f t="shared" si="3"/>
        <v>0</v>
      </c>
      <c r="J30" s="5">
        <f t="shared" si="4"/>
        <v>0</v>
      </c>
      <c r="L30" s="5">
        <f t="shared" si="5"/>
        <v>6</v>
      </c>
      <c r="M30" s="2">
        <v>30</v>
      </c>
      <c r="N30" s="1">
        <v>3</v>
      </c>
      <c r="O30" s="1">
        <v>26</v>
      </c>
      <c r="P30" s="5">
        <f t="shared" si="1"/>
        <v>5</v>
      </c>
      <c r="Q30" s="1" t="s">
        <v>17</v>
      </c>
      <c r="R30" s="5" t="str">
        <f>IF(AND('Math Grids'!H42&gt;="A",'Math Grids'!H42&lt;="E"),'Math Grids'!H42,"")</f>
        <v/>
      </c>
      <c r="S30" s="5">
        <f t="shared" si="6"/>
        <v>0</v>
      </c>
      <c r="T30" s="5">
        <f t="shared" si="7"/>
        <v>0</v>
      </c>
    </row>
    <row r="31" spans="2:20" x14ac:dyDescent="0.25">
      <c r="B31" s="5">
        <f t="shared" si="2"/>
        <v>27</v>
      </c>
      <c r="C31" s="1">
        <v>65</v>
      </c>
      <c r="D31" s="1">
        <v>1</v>
      </c>
      <c r="E31" s="1">
        <v>27</v>
      </c>
      <c r="F31" s="5">
        <f t="shared" si="0"/>
        <v>1</v>
      </c>
      <c r="G31" s="1" t="s">
        <v>20</v>
      </c>
      <c r="H31" s="5" t="str">
        <f>IF(AND('Math Grids'!C43&gt;="A",'Math Grids'!C43&lt;="E"),'Math Grids'!C43,"")</f>
        <v/>
      </c>
      <c r="I31" s="5">
        <f t="shared" si="3"/>
        <v>0</v>
      </c>
      <c r="J31" s="5">
        <f t="shared" si="4"/>
        <v>0</v>
      </c>
      <c r="L31" s="5">
        <f t="shared" si="5"/>
        <v>7</v>
      </c>
      <c r="M31" s="2">
        <v>32</v>
      </c>
      <c r="N31" s="1">
        <v>3</v>
      </c>
      <c r="O31" s="1">
        <v>27</v>
      </c>
      <c r="P31" s="5">
        <f t="shared" si="1"/>
        <v>5</v>
      </c>
      <c r="Q31" s="1" t="s">
        <v>17</v>
      </c>
      <c r="R31" s="5" t="str">
        <f>IF(AND('Math Grids'!H43&gt;="A",'Math Grids'!H43&lt;="E"),'Math Grids'!H43,"")</f>
        <v/>
      </c>
      <c r="S31" s="5">
        <f t="shared" si="6"/>
        <v>0</v>
      </c>
      <c r="T31" s="5">
        <f t="shared" si="7"/>
        <v>0</v>
      </c>
    </row>
    <row r="32" spans="2:20" x14ac:dyDescent="0.25">
      <c r="B32" s="5">
        <f t="shared" si="2"/>
        <v>28</v>
      </c>
      <c r="C32" s="1">
        <v>66</v>
      </c>
      <c r="D32" s="1">
        <v>1</v>
      </c>
      <c r="E32" s="1">
        <v>28</v>
      </c>
      <c r="F32" s="5">
        <f t="shared" si="0"/>
        <v>3</v>
      </c>
      <c r="G32" s="1" t="s">
        <v>18</v>
      </c>
      <c r="H32" s="5" t="str">
        <f>IF(AND('Math Grids'!C44&gt;="A",'Math Grids'!C44&lt;="E"),'Math Grids'!C44,"")</f>
        <v/>
      </c>
      <c r="I32" s="5">
        <f t="shared" si="3"/>
        <v>0</v>
      </c>
      <c r="J32" s="5">
        <f t="shared" si="4"/>
        <v>0</v>
      </c>
      <c r="L32" s="5">
        <f t="shared" si="5"/>
        <v>8</v>
      </c>
      <c r="M32" s="2">
        <v>37</v>
      </c>
      <c r="N32" s="1">
        <v>3</v>
      </c>
      <c r="O32" s="1">
        <v>28</v>
      </c>
      <c r="P32" s="5">
        <f t="shared" si="1"/>
        <v>3</v>
      </c>
      <c r="Q32" s="1" t="s">
        <v>20</v>
      </c>
      <c r="R32" s="5" t="str">
        <f>IF(AND('Math Grids'!H44&gt;="A",'Math Grids'!H44&lt;="E"),'Math Grids'!H44,"")</f>
        <v/>
      </c>
      <c r="S32" s="5">
        <f t="shared" si="6"/>
        <v>0</v>
      </c>
      <c r="T32" s="5">
        <f t="shared" si="7"/>
        <v>0</v>
      </c>
    </row>
    <row r="33" spans="2:20" x14ac:dyDescent="0.25">
      <c r="B33" s="5">
        <f t="shared" si="2"/>
        <v>29</v>
      </c>
      <c r="C33" s="1">
        <v>80</v>
      </c>
      <c r="D33" s="1">
        <v>1</v>
      </c>
      <c r="E33" s="1">
        <v>29</v>
      </c>
      <c r="F33" s="5">
        <f t="shared" si="0"/>
        <v>1</v>
      </c>
      <c r="G33" s="1" t="s">
        <v>18</v>
      </c>
      <c r="H33" s="5" t="str">
        <f>IF(AND('Math Grids'!C45&gt;="A",'Math Grids'!C45&lt;="E"),'Math Grids'!C45,"")</f>
        <v/>
      </c>
      <c r="I33" s="5">
        <f t="shared" si="3"/>
        <v>0</v>
      </c>
      <c r="J33" s="5">
        <f t="shared" si="4"/>
        <v>0</v>
      </c>
      <c r="L33" s="5">
        <f t="shared" si="5"/>
        <v>9</v>
      </c>
      <c r="M33" s="2">
        <v>40</v>
      </c>
      <c r="N33" s="1">
        <v>3</v>
      </c>
      <c r="O33" s="1">
        <v>29</v>
      </c>
      <c r="P33" s="5">
        <f t="shared" si="1"/>
        <v>5</v>
      </c>
      <c r="Q33" s="1" t="s">
        <v>16</v>
      </c>
      <c r="R33" s="5" t="str">
        <f>IF(AND('Math Grids'!H45&gt;="A",'Math Grids'!H45&lt;="E"),'Math Grids'!H45,"")</f>
        <v/>
      </c>
      <c r="S33" s="5">
        <f t="shared" si="6"/>
        <v>0</v>
      </c>
      <c r="T33" s="5">
        <f t="shared" si="7"/>
        <v>0</v>
      </c>
    </row>
    <row r="34" spans="2:20" x14ac:dyDescent="0.25">
      <c r="B34" s="5">
        <f t="shared" si="2"/>
        <v>30</v>
      </c>
      <c r="C34" s="1">
        <v>82</v>
      </c>
      <c r="D34" s="1">
        <v>1</v>
      </c>
      <c r="E34" s="1">
        <v>30</v>
      </c>
      <c r="F34" s="5">
        <f t="shared" si="0"/>
        <v>4</v>
      </c>
      <c r="G34" s="1" t="s">
        <v>16</v>
      </c>
      <c r="H34" s="5" t="str">
        <f>IF(AND('Math Grids'!C46&gt;="A",'Math Grids'!C46&lt;="E"),'Math Grids'!C46,"")</f>
        <v/>
      </c>
      <c r="I34" s="5">
        <f t="shared" si="3"/>
        <v>0</v>
      </c>
      <c r="J34" s="5">
        <f t="shared" si="4"/>
        <v>0</v>
      </c>
      <c r="L34" s="5">
        <f t="shared" si="5"/>
        <v>10</v>
      </c>
      <c r="M34" s="2">
        <v>42</v>
      </c>
      <c r="N34" s="1">
        <v>3</v>
      </c>
      <c r="O34" s="1">
        <v>30</v>
      </c>
      <c r="P34" s="5">
        <f t="shared" si="1"/>
        <v>3</v>
      </c>
      <c r="Q34" s="1" t="s">
        <v>17</v>
      </c>
      <c r="R34" s="5" t="str">
        <f>IF(AND('Math Grids'!H46&gt;="A",'Math Grids'!H46&lt;="E"),'Math Grids'!H46,"")</f>
        <v/>
      </c>
      <c r="S34" s="5">
        <f t="shared" si="6"/>
        <v>0</v>
      </c>
      <c r="T34" s="5">
        <f t="shared" si="7"/>
        <v>0</v>
      </c>
    </row>
    <row r="35" spans="2:20" x14ac:dyDescent="0.25">
      <c r="B35" s="5">
        <f t="shared" si="2"/>
        <v>31</v>
      </c>
      <c r="C35" s="1">
        <v>88</v>
      </c>
      <c r="D35" s="1">
        <v>1</v>
      </c>
      <c r="E35" s="1">
        <v>31</v>
      </c>
      <c r="F35" s="5">
        <f t="shared" si="0"/>
        <v>6</v>
      </c>
      <c r="G35" s="1" t="s">
        <v>17</v>
      </c>
      <c r="H35" s="5" t="str">
        <f>IF(AND('Math Grids'!C47&gt;="A",'Math Grids'!C47&lt;="E"),'Math Grids'!C47,"")</f>
        <v/>
      </c>
      <c r="I35" s="5">
        <f t="shared" si="3"/>
        <v>0</v>
      </c>
      <c r="J35" s="5">
        <f t="shared" si="4"/>
        <v>0</v>
      </c>
      <c r="L35" s="5">
        <f t="shared" si="5"/>
        <v>11</v>
      </c>
      <c r="M35" s="2">
        <v>46</v>
      </c>
      <c r="N35" s="1">
        <v>3</v>
      </c>
      <c r="O35" s="1">
        <v>31</v>
      </c>
      <c r="P35" s="5">
        <f t="shared" si="1"/>
        <v>2</v>
      </c>
      <c r="Q35" s="1" t="s">
        <v>17</v>
      </c>
      <c r="R35" s="5" t="str">
        <f>IF(AND('Math Grids'!H47&gt;="A",'Math Grids'!H47&lt;="E"),'Math Grids'!H47,"")</f>
        <v/>
      </c>
      <c r="S35" s="5">
        <f t="shared" si="6"/>
        <v>0</v>
      </c>
      <c r="T35" s="5">
        <f t="shared" si="7"/>
        <v>0</v>
      </c>
    </row>
    <row r="36" spans="2:20" x14ac:dyDescent="0.25">
      <c r="B36" s="5">
        <f t="shared" si="2"/>
        <v>32</v>
      </c>
      <c r="C36" s="1">
        <v>93</v>
      </c>
      <c r="D36" s="1">
        <v>1</v>
      </c>
      <c r="E36" s="1">
        <v>32</v>
      </c>
      <c r="F36" s="5">
        <f t="shared" si="0"/>
        <v>7</v>
      </c>
      <c r="G36" s="1" t="s">
        <v>16</v>
      </c>
      <c r="H36" s="5" t="str">
        <f>IF(AND('Math Grids'!C48&gt;="A",'Math Grids'!C48&lt;="E"),'Math Grids'!C48,"")</f>
        <v/>
      </c>
      <c r="I36" s="5">
        <f t="shared" si="3"/>
        <v>0</v>
      </c>
      <c r="J36" s="5">
        <f t="shared" si="4"/>
        <v>0</v>
      </c>
      <c r="L36" s="5">
        <f t="shared" si="5"/>
        <v>12</v>
      </c>
      <c r="M36" s="2">
        <v>48</v>
      </c>
      <c r="N36" s="1">
        <v>3</v>
      </c>
      <c r="O36" s="1">
        <v>32</v>
      </c>
      <c r="P36" s="5">
        <f t="shared" si="1"/>
        <v>3</v>
      </c>
      <c r="Q36" s="1" t="s">
        <v>17</v>
      </c>
      <c r="R36" s="5" t="str">
        <f>IF(AND('Math Grids'!H48&gt;="A",'Math Grids'!H48&lt;="E"),'Math Grids'!H48,"")</f>
        <v/>
      </c>
      <c r="S36" s="5">
        <f t="shared" si="6"/>
        <v>0</v>
      </c>
      <c r="T36" s="5">
        <f t="shared" si="7"/>
        <v>0</v>
      </c>
    </row>
    <row r="37" spans="2:20" x14ac:dyDescent="0.25">
      <c r="B37" s="5">
        <f t="shared" si="2"/>
        <v>33</v>
      </c>
      <c r="C37" s="1">
        <v>94</v>
      </c>
      <c r="D37" s="1">
        <v>1</v>
      </c>
      <c r="E37" s="1">
        <v>33</v>
      </c>
      <c r="F37" s="5">
        <f t="shared" si="0"/>
        <v>4</v>
      </c>
      <c r="G37" s="1" t="s">
        <v>18</v>
      </c>
      <c r="H37" s="5" t="str">
        <f>IF(AND('Math Grids'!C49&gt;="A",'Math Grids'!C49&lt;="E"),'Math Grids'!C49,"")</f>
        <v/>
      </c>
      <c r="I37" s="5">
        <f t="shared" si="3"/>
        <v>0</v>
      </c>
      <c r="J37" s="5">
        <f t="shared" si="4"/>
        <v>0</v>
      </c>
      <c r="L37" s="5">
        <f t="shared" si="5"/>
        <v>13</v>
      </c>
      <c r="M37" s="2">
        <v>52</v>
      </c>
      <c r="N37" s="1">
        <v>3</v>
      </c>
      <c r="O37" s="1">
        <v>33</v>
      </c>
      <c r="P37" s="5">
        <f t="shared" si="1"/>
        <v>5</v>
      </c>
      <c r="Q37" s="1" t="s">
        <v>16</v>
      </c>
      <c r="R37" s="5" t="str">
        <f>IF(AND('Math Grids'!H49&gt;="A",'Math Grids'!H49&lt;="E"),'Math Grids'!H49,"")</f>
        <v/>
      </c>
      <c r="S37" s="5">
        <f t="shared" si="6"/>
        <v>0</v>
      </c>
      <c r="T37" s="5">
        <f t="shared" si="7"/>
        <v>0</v>
      </c>
    </row>
    <row r="38" spans="2:20" x14ac:dyDescent="0.25">
      <c r="B38" s="5">
        <f t="shared" si="2"/>
        <v>34</v>
      </c>
      <c r="C38" s="1">
        <v>95</v>
      </c>
      <c r="D38" s="1">
        <v>1</v>
      </c>
      <c r="E38" s="1">
        <v>34</v>
      </c>
      <c r="F38" s="5">
        <f t="shared" si="0"/>
        <v>5</v>
      </c>
      <c r="G38" s="1" t="s">
        <v>18</v>
      </c>
      <c r="H38" s="5" t="str">
        <f>IF(AND('Math Grids'!C50&gt;="A",'Math Grids'!C50&lt;="E"),'Math Grids'!C50,"")</f>
        <v/>
      </c>
      <c r="I38" s="5">
        <f t="shared" si="3"/>
        <v>0</v>
      </c>
      <c r="J38" s="5">
        <f t="shared" si="4"/>
        <v>0</v>
      </c>
      <c r="L38" s="5">
        <f t="shared" si="5"/>
        <v>14</v>
      </c>
      <c r="M38" s="2">
        <v>56</v>
      </c>
      <c r="N38" s="1">
        <v>3</v>
      </c>
      <c r="O38" s="1">
        <v>34</v>
      </c>
      <c r="P38" s="5">
        <f t="shared" si="1"/>
        <v>7</v>
      </c>
      <c r="Q38" s="1" t="s">
        <v>20</v>
      </c>
      <c r="R38" s="5" t="str">
        <f>IF(AND('Math Grids'!H50&gt;="A",'Math Grids'!H50&lt;="E"),'Math Grids'!H50,"")</f>
        <v/>
      </c>
      <c r="S38" s="5">
        <f t="shared" si="6"/>
        <v>0</v>
      </c>
      <c r="T38" s="5">
        <f t="shared" si="7"/>
        <v>0</v>
      </c>
    </row>
    <row r="39" spans="2:20" x14ac:dyDescent="0.25">
      <c r="B39" s="5">
        <f t="shared" si="2"/>
        <v>35</v>
      </c>
      <c r="C39" s="1">
        <v>100</v>
      </c>
      <c r="D39" s="1">
        <v>1</v>
      </c>
      <c r="E39" s="1">
        <v>35</v>
      </c>
      <c r="F39" s="5">
        <f t="shared" si="0"/>
        <v>5</v>
      </c>
      <c r="G39" s="1" t="s">
        <v>18</v>
      </c>
      <c r="H39" s="5" t="str">
        <f>IF(AND('Math Grids'!C51&gt;="A",'Math Grids'!C51&lt;="E"),'Math Grids'!C51,"")</f>
        <v/>
      </c>
      <c r="I39" s="5">
        <f t="shared" si="3"/>
        <v>0</v>
      </c>
      <c r="J39" s="5">
        <f t="shared" si="4"/>
        <v>0</v>
      </c>
      <c r="L39" s="5">
        <f t="shared" si="5"/>
        <v>15</v>
      </c>
      <c r="M39" s="2">
        <v>57</v>
      </c>
      <c r="N39" s="1">
        <v>3</v>
      </c>
      <c r="O39" s="1">
        <v>35</v>
      </c>
      <c r="P39" s="5">
        <f t="shared" si="1"/>
        <v>6</v>
      </c>
      <c r="Q39" s="1" t="s">
        <v>16</v>
      </c>
      <c r="R39" s="5" t="str">
        <f>IF(AND('Math Grids'!H51&gt;="A",'Math Grids'!H51&lt;="E"),'Math Grids'!H51,"")</f>
        <v/>
      </c>
      <c r="S39" s="5">
        <f t="shared" si="6"/>
        <v>0</v>
      </c>
      <c r="T39" s="5">
        <f t="shared" si="7"/>
        <v>0</v>
      </c>
    </row>
    <row r="40" spans="2:20" x14ac:dyDescent="0.25">
      <c r="B40" s="5">
        <f t="shared" si="2"/>
        <v>36</v>
      </c>
      <c r="C40" s="1">
        <v>101</v>
      </c>
      <c r="D40" s="1">
        <v>1</v>
      </c>
      <c r="E40" s="1">
        <v>36</v>
      </c>
      <c r="F40" s="5">
        <f t="shared" si="0"/>
        <v>2</v>
      </c>
      <c r="G40" s="1" t="s">
        <v>17</v>
      </c>
      <c r="H40" s="5" t="str">
        <f>IF(AND('Math Grids'!C52&gt;="A",'Math Grids'!C52&lt;="E"),'Math Grids'!C52,"")</f>
        <v/>
      </c>
      <c r="I40" s="5">
        <f t="shared" si="3"/>
        <v>0</v>
      </c>
      <c r="J40" s="5">
        <f t="shared" si="4"/>
        <v>0</v>
      </c>
      <c r="L40" s="5">
        <f t="shared" si="5"/>
        <v>16</v>
      </c>
      <c r="M40" s="2">
        <v>61</v>
      </c>
      <c r="N40" s="1">
        <v>3</v>
      </c>
      <c r="O40" s="1">
        <v>36</v>
      </c>
      <c r="P40" s="5">
        <f t="shared" si="1"/>
        <v>1</v>
      </c>
      <c r="Q40" s="1" t="s">
        <v>20</v>
      </c>
      <c r="R40" s="5" t="str">
        <f>IF(AND('Math Grids'!H52&gt;="A",'Math Grids'!H52&lt;="E"),'Math Grids'!H52,"")</f>
        <v/>
      </c>
      <c r="S40" s="5">
        <f t="shared" si="6"/>
        <v>0</v>
      </c>
      <c r="T40" s="5">
        <f t="shared" si="7"/>
        <v>0</v>
      </c>
    </row>
    <row r="41" spans="2:20" x14ac:dyDescent="0.25">
      <c r="B41" s="5">
        <f t="shared" si="2"/>
        <v>37</v>
      </c>
      <c r="C41" s="1">
        <v>105</v>
      </c>
      <c r="D41" s="1">
        <v>1</v>
      </c>
      <c r="E41" s="1">
        <v>37</v>
      </c>
      <c r="F41" s="5">
        <f t="shared" si="0"/>
        <v>5</v>
      </c>
      <c r="G41" s="1" t="s">
        <v>17</v>
      </c>
      <c r="H41" s="5" t="str">
        <f>IF(AND('Math Grids'!C53&gt;="A",'Math Grids'!C53&lt;="E"),'Math Grids'!C53,"")</f>
        <v/>
      </c>
      <c r="I41" s="5">
        <f t="shared" si="3"/>
        <v>0</v>
      </c>
      <c r="J41" s="5">
        <f t="shared" si="4"/>
        <v>0</v>
      </c>
      <c r="L41" s="5">
        <f t="shared" si="5"/>
        <v>17</v>
      </c>
      <c r="M41" s="2">
        <v>62</v>
      </c>
      <c r="N41" s="1">
        <v>3</v>
      </c>
      <c r="O41" s="1">
        <v>37</v>
      </c>
      <c r="P41" s="5">
        <f t="shared" si="1"/>
        <v>3</v>
      </c>
      <c r="Q41" s="1" t="s">
        <v>17</v>
      </c>
      <c r="R41" s="5" t="str">
        <f>IF(AND('Math Grids'!H53&gt;="A",'Math Grids'!H53&lt;="E"),'Math Grids'!H53,"")</f>
        <v/>
      </c>
      <c r="S41" s="5">
        <f t="shared" si="6"/>
        <v>0</v>
      </c>
      <c r="T41" s="5">
        <f t="shared" si="7"/>
        <v>0</v>
      </c>
    </row>
    <row r="42" spans="2:20" x14ac:dyDescent="0.25">
      <c r="B42" s="5">
        <f t="shared" si="2"/>
        <v>38</v>
      </c>
      <c r="C42" s="1">
        <v>110</v>
      </c>
      <c r="D42" s="1">
        <v>1</v>
      </c>
      <c r="E42" s="1">
        <v>38</v>
      </c>
      <c r="F42" s="5">
        <f t="shared" si="0"/>
        <v>1</v>
      </c>
      <c r="G42" s="1" t="s">
        <v>18</v>
      </c>
      <c r="H42" s="5" t="str">
        <f>IF(AND('Math Grids'!C54&gt;="A",'Math Grids'!C54&lt;="E"),'Math Grids'!C54,"")</f>
        <v/>
      </c>
      <c r="I42" s="5">
        <f t="shared" si="3"/>
        <v>0</v>
      </c>
      <c r="J42" s="5">
        <f t="shared" si="4"/>
        <v>0</v>
      </c>
      <c r="L42" s="5">
        <f t="shared" si="5"/>
        <v>18</v>
      </c>
      <c r="M42" s="2">
        <v>68</v>
      </c>
      <c r="N42" s="1">
        <v>3</v>
      </c>
      <c r="O42" s="1">
        <v>38</v>
      </c>
      <c r="P42" s="5">
        <f t="shared" si="1"/>
        <v>5</v>
      </c>
      <c r="Q42" s="1" t="s">
        <v>19</v>
      </c>
      <c r="R42" s="5" t="str">
        <f>IF(AND('Math Grids'!H54&gt;="A",'Math Grids'!H54&lt;="E"),'Math Grids'!H54,"")</f>
        <v/>
      </c>
      <c r="S42" s="5">
        <f t="shared" si="6"/>
        <v>0</v>
      </c>
      <c r="T42" s="5">
        <f t="shared" si="7"/>
        <v>0</v>
      </c>
    </row>
    <row r="43" spans="2:20" x14ac:dyDescent="0.25">
      <c r="B43" s="5">
        <f t="shared" si="2"/>
        <v>39</v>
      </c>
      <c r="C43" s="1">
        <v>126</v>
      </c>
      <c r="D43" s="1">
        <v>1</v>
      </c>
      <c r="E43" s="1">
        <v>39</v>
      </c>
      <c r="F43" s="5">
        <f t="shared" si="0"/>
        <v>1</v>
      </c>
      <c r="G43" s="1" t="s">
        <v>17</v>
      </c>
      <c r="H43" s="5" t="str">
        <f>IF(AND('Math Grids'!C55&gt;="A",'Math Grids'!C55&lt;="E"),'Math Grids'!C55,"")</f>
        <v/>
      </c>
      <c r="I43" s="5">
        <f t="shared" si="3"/>
        <v>0</v>
      </c>
      <c r="J43" s="5">
        <f t="shared" si="4"/>
        <v>0</v>
      </c>
      <c r="L43" s="5">
        <f t="shared" si="5"/>
        <v>19</v>
      </c>
      <c r="M43" s="2">
        <v>69</v>
      </c>
      <c r="N43" s="1">
        <v>3</v>
      </c>
      <c r="O43" s="1">
        <v>39</v>
      </c>
      <c r="P43" s="5">
        <f t="shared" si="1"/>
        <v>6</v>
      </c>
      <c r="Q43" s="1" t="s">
        <v>17</v>
      </c>
      <c r="R43" s="5" t="str">
        <f>IF(AND('Math Grids'!H55&gt;="A",'Math Grids'!H55&lt;="E"),'Math Grids'!H55,"")</f>
        <v/>
      </c>
      <c r="S43" s="5">
        <f t="shared" si="6"/>
        <v>0</v>
      </c>
      <c r="T43" s="5">
        <f t="shared" si="7"/>
        <v>0</v>
      </c>
    </row>
    <row r="44" spans="2:20" x14ac:dyDescent="0.25">
      <c r="B44" s="5">
        <f t="shared" si="2"/>
        <v>40</v>
      </c>
      <c r="C44" s="1">
        <v>143</v>
      </c>
      <c r="D44" s="1">
        <v>1</v>
      </c>
      <c r="E44" s="1">
        <v>40</v>
      </c>
      <c r="F44" s="5">
        <f t="shared" si="0"/>
        <v>3</v>
      </c>
      <c r="G44" s="1" t="s">
        <v>19</v>
      </c>
      <c r="H44" s="5" t="str">
        <f>IF(AND('Math Grids'!C56&gt;="A",'Math Grids'!C56&lt;="E"),'Math Grids'!C56,"")</f>
        <v/>
      </c>
      <c r="I44" s="5">
        <f t="shared" si="3"/>
        <v>0</v>
      </c>
      <c r="J44" s="5">
        <f t="shared" si="4"/>
        <v>0</v>
      </c>
      <c r="L44" s="5">
        <f t="shared" si="5"/>
        <v>20</v>
      </c>
      <c r="M44" s="2">
        <v>73</v>
      </c>
      <c r="N44" s="1">
        <v>3</v>
      </c>
      <c r="O44" s="1">
        <v>40</v>
      </c>
      <c r="P44" s="5">
        <f t="shared" si="1"/>
        <v>3</v>
      </c>
      <c r="Q44" s="1" t="s">
        <v>20</v>
      </c>
      <c r="R44" s="5" t="str">
        <f>IF(AND('Math Grids'!H56&gt;="A",'Math Grids'!H56&lt;="E"),'Math Grids'!H56,"")</f>
        <v/>
      </c>
      <c r="S44" s="5">
        <f t="shared" si="6"/>
        <v>0</v>
      </c>
      <c r="T44" s="5">
        <f t="shared" si="7"/>
        <v>0</v>
      </c>
    </row>
    <row r="45" spans="2:20" x14ac:dyDescent="0.25">
      <c r="B45" s="5">
        <f t="shared" si="2"/>
        <v>41</v>
      </c>
      <c r="C45" s="1">
        <v>158</v>
      </c>
      <c r="D45" s="1">
        <v>1</v>
      </c>
      <c r="E45" s="1">
        <v>41</v>
      </c>
      <c r="F45" s="5">
        <f t="shared" si="0"/>
        <v>3</v>
      </c>
      <c r="G45" s="1" t="s">
        <v>19</v>
      </c>
      <c r="H45" s="5" t="str">
        <f>IF(AND('Math Grids'!C57&gt;="A",'Math Grids'!C57&lt;="E"),'Math Grids'!C57,"")</f>
        <v/>
      </c>
      <c r="I45" s="5">
        <f t="shared" si="3"/>
        <v>0</v>
      </c>
      <c r="J45" s="5">
        <f t="shared" si="4"/>
        <v>0</v>
      </c>
      <c r="L45" s="5">
        <f t="shared" si="5"/>
        <v>21</v>
      </c>
      <c r="M45" s="2">
        <v>76</v>
      </c>
      <c r="N45" s="1">
        <v>3</v>
      </c>
      <c r="O45" s="1">
        <v>41</v>
      </c>
      <c r="P45" s="5">
        <f t="shared" si="1"/>
        <v>7</v>
      </c>
      <c r="Q45" s="1" t="s">
        <v>17</v>
      </c>
      <c r="R45" s="5" t="str">
        <f>IF(AND('Math Grids'!H57&gt;="A",'Math Grids'!H57&lt;="E"),'Math Grids'!H57,"")</f>
        <v/>
      </c>
      <c r="S45" s="5">
        <f t="shared" si="6"/>
        <v>0</v>
      </c>
      <c r="T45" s="5">
        <f t="shared" si="7"/>
        <v>0</v>
      </c>
    </row>
    <row r="46" spans="2:20" x14ac:dyDescent="0.25">
      <c r="B46" s="5">
        <f t="shared" si="2"/>
        <v>42</v>
      </c>
      <c r="C46" s="1">
        <v>159</v>
      </c>
      <c r="D46" s="1">
        <v>1</v>
      </c>
      <c r="E46" s="1">
        <v>42</v>
      </c>
      <c r="F46" s="5">
        <f t="shared" si="0"/>
        <v>1</v>
      </c>
      <c r="G46" s="1" t="s">
        <v>19</v>
      </c>
      <c r="H46" s="5" t="str">
        <f>IF(AND('Math Grids'!C58&gt;="A",'Math Grids'!C58&lt;="E"),'Math Grids'!C58,"")</f>
        <v/>
      </c>
      <c r="I46" s="5">
        <f t="shared" si="3"/>
        <v>0</v>
      </c>
      <c r="J46" s="5">
        <f t="shared" si="4"/>
        <v>0</v>
      </c>
      <c r="L46" s="5">
        <f t="shared" si="5"/>
        <v>22</v>
      </c>
      <c r="M46" s="2">
        <v>80</v>
      </c>
      <c r="N46" s="1">
        <v>3</v>
      </c>
      <c r="O46" s="1">
        <v>42</v>
      </c>
      <c r="P46" s="5">
        <f t="shared" si="1"/>
        <v>3</v>
      </c>
      <c r="Q46" s="1" t="s">
        <v>17</v>
      </c>
      <c r="R46" s="5" t="str">
        <f>IF(AND('Math Grids'!H58&gt;="A",'Math Grids'!H58&lt;="E"),'Math Grids'!H58,"")</f>
        <v/>
      </c>
      <c r="S46" s="5">
        <f t="shared" si="6"/>
        <v>0</v>
      </c>
      <c r="T46" s="5">
        <f t="shared" si="7"/>
        <v>0</v>
      </c>
    </row>
    <row r="47" spans="2:20" x14ac:dyDescent="0.25">
      <c r="B47" s="5">
        <f t="shared" si="2"/>
        <v>43</v>
      </c>
      <c r="C47" s="1">
        <v>168</v>
      </c>
      <c r="D47" s="1">
        <v>1</v>
      </c>
      <c r="E47" s="1">
        <v>43</v>
      </c>
      <c r="F47" s="5">
        <f t="shared" si="0"/>
        <v>1</v>
      </c>
      <c r="G47" s="1" t="s">
        <v>20</v>
      </c>
      <c r="H47" s="5" t="str">
        <f>IF(AND('Math Grids'!C59&gt;="A",'Math Grids'!C59&lt;="E"),'Math Grids'!C59,"")</f>
        <v/>
      </c>
      <c r="I47" s="5">
        <f t="shared" si="3"/>
        <v>0</v>
      </c>
      <c r="J47" s="5">
        <f t="shared" si="4"/>
        <v>0</v>
      </c>
      <c r="L47" s="5">
        <f t="shared" si="5"/>
        <v>23</v>
      </c>
      <c r="M47" s="2">
        <v>83</v>
      </c>
      <c r="N47" s="1">
        <v>3</v>
      </c>
      <c r="O47" s="1">
        <v>43</v>
      </c>
      <c r="P47" s="5">
        <f t="shared" si="1"/>
        <v>4</v>
      </c>
      <c r="Q47" s="1" t="s">
        <v>18</v>
      </c>
      <c r="R47" s="5" t="str">
        <f>IF(AND('Math Grids'!H59&gt;="A",'Math Grids'!H59&lt;="E"),'Math Grids'!H59,"")</f>
        <v/>
      </c>
      <c r="S47" s="5">
        <f t="shared" si="6"/>
        <v>0</v>
      </c>
      <c r="T47" s="5">
        <f t="shared" si="7"/>
        <v>0</v>
      </c>
    </row>
    <row r="48" spans="2:20" x14ac:dyDescent="0.25">
      <c r="B48" s="5">
        <f t="shared" si="2"/>
        <v>44</v>
      </c>
      <c r="C48" s="1">
        <v>174</v>
      </c>
      <c r="D48" s="1">
        <v>1</v>
      </c>
      <c r="E48" s="1">
        <v>44</v>
      </c>
      <c r="F48" s="5">
        <f t="shared" si="0"/>
        <v>4</v>
      </c>
      <c r="G48" s="1" t="s">
        <v>20</v>
      </c>
      <c r="H48" s="5" t="str">
        <f>IF(AND('Math Grids'!C60&gt;="A",'Math Grids'!C60&lt;="E"),'Math Grids'!C60,"")</f>
        <v/>
      </c>
      <c r="I48" s="5">
        <f t="shared" si="3"/>
        <v>0</v>
      </c>
      <c r="J48" s="5">
        <f t="shared" si="4"/>
        <v>0</v>
      </c>
      <c r="L48" s="5">
        <f t="shared" si="5"/>
        <v>24</v>
      </c>
      <c r="M48" s="2">
        <v>89</v>
      </c>
      <c r="N48" s="1">
        <v>3</v>
      </c>
      <c r="O48" s="1">
        <v>44</v>
      </c>
      <c r="P48" s="5">
        <f t="shared" si="1"/>
        <v>5</v>
      </c>
      <c r="Q48" s="1" t="s">
        <v>18</v>
      </c>
      <c r="R48" s="5" t="str">
        <f>IF(AND('Math Grids'!H60&gt;="A",'Math Grids'!H60&lt;="E"),'Math Grids'!H60,"")</f>
        <v/>
      </c>
      <c r="S48" s="5">
        <f t="shared" si="6"/>
        <v>0</v>
      </c>
      <c r="T48" s="5">
        <f t="shared" si="7"/>
        <v>0</v>
      </c>
    </row>
    <row r="49" spans="2:20" x14ac:dyDescent="0.25">
      <c r="B49" s="5">
        <f t="shared" si="2"/>
        <v>45</v>
      </c>
      <c r="C49" s="1">
        <v>176</v>
      </c>
      <c r="D49" s="1">
        <v>1</v>
      </c>
      <c r="E49" s="1">
        <v>45</v>
      </c>
      <c r="F49" s="5">
        <f t="shared" si="0"/>
        <v>1</v>
      </c>
      <c r="G49" s="1" t="s">
        <v>18</v>
      </c>
      <c r="H49" s="5" t="str">
        <f>IF(AND('Math Grids'!C61&gt;="A",'Math Grids'!C61&lt;="E"),'Math Grids'!C61,"")</f>
        <v/>
      </c>
      <c r="I49" s="5">
        <f t="shared" si="3"/>
        <v>0</v>
      </c>
      <c r="J49" s="5">
        <f t="shared" si="4"/>
        <v>0</v>
      </c>
      <c r="L49" s="5">
        <f t="shared" si="5"/>
        <v>25</v>
      </c>
      <c r="M49" s="2">
        <v>94</v>
      </c>
      <c r="N49" s="1">
        <v>3</v>
      </c>
      <c r="O49" s="1">
        <v>45</v>
      </c>
      <c r="P49" s="5">
        <f t="shared" si="1"/>
        <v>6</v>
      </c>
      <c r="Q49" s="1" t="s">
        <v>20</v>
      </c>
      <c r="R49" s="5" t="str">
        <f>IF(AND('Math Grids'!H61&gt;="A",'Math Grids'!H61&lt;="E"),'Math Grids'!H61,"")</f>
        <v/>
      </c>
      <c r="S49" s="5">
        <f t="shared" si="6"/>
        <v>0</v>
      </c>
      <c r="T49" s="5">
        <f t="shared" si="7"/>
        <v>0</v>
      </c>
    </row>
    <row r="50" spans="2:20" x14ac:dyDescent="0.25">
      <c r="B50" s="5">
        <f t="shared" si="2"/>
        <v>1</v>
      </c>
      <c r="C50" s="1">
        <v>36</v>
      </c>
      <c r="D50" s="1">
        <v>2</v>
      </c>
      <c r="E50" s="1">
        <v>46</v>
      </c>
      <c r="F50" s="5">
        <f t="shared" si="0"/>
        <v>1</v>
      </c>
      <c r="G50" s="1" t="s">
        <v>18</v>
      </c>
      <c r="H50" s="5" t="str">
        <f>IF(AND('Math Grids'!C62&gt;="A",'Math Grids'!C62&lt;="E"),'Math Grids'!C62,"")</f>
        <v/>
      </c>
      <c r="I50" s="5">
        <f t="shared" si="3"/>
        <v>0</v>
      </c>
      <c r="J50" s="5">
        <f t="shared" si="4"/>
        <v>0</v>
      </c>
      <c r="L50" s="5">
        <f t="shared" si="5"/>
        <v>26</v>
      </c>
      <c r="M50" s="2">
        <v>96</v>
      </c>
      <c r="N50" s="1">
        <v>3</v>
      </c>
      <c r="O50" s="1">
        <v>46</v>
      </c>
      <c r="P50" s="5">
        <f t="shared" si="1"/>
        <v>3</v>
      </c>
      <c r="Q50" s="1" t="s">
        <v>16</v>
      </c>
      <c r="R50" s="5" t="str">
        <f>IF(AND('Math Grids'!H62&gt;="A",'Math Grids'!H62&lt;="E"),'Math Grids'!H62,"")</f>
        <v/>
      </c>
      <c r="S50" s="5">
        <f t="shared" si="6"/>
        <v>0</v>
      </c>
      <c r="T50" s="5">
        <f t="shared" si="7"/>
        <v>0</v>
      </c>
    </row>
    <row r="51" spans="2:20" x14ac:dyDescent="0.25">
      <c r="B51" s="5">
        <f t="shared" si="2"/>
        <v>2</v>
      </c>
      <c r="C51" s="1">
        <v>47</v>
      </c>
      <c r="D51" s="1">
        <v>2</v>
      </c>
      <c r="E51" s="1">
        <v>47</v>
      </c>
      <c r="F51" s="5">
        <f t="shared" si="0"/>
        <v>2</v>
      </c>
      <c r="G51" s="1" t="s">
        <v>16</v>
      </c>
      <c r="H51" s="5" t="str">
        <f>IF(AND('Math Grids'!C63&gt;="A",'Math Grids'!C63&lt;="E"),'Math Grids'!C63,"")</f>
        <v/>
      </c>
      <c r="I51" s="5">
        <f t="shared" si="3"/>
        <v>0</v>
      </c>
      <c r="J51" s="5">
        <f t="shared" si="4"/>
        <v>0</v>
      </c>
      <c r="L51" s="5">
        <f t="shared" si="5"/>
        <v>27</v>
      </c>
      <c r="M51" s="2">
        <v>98</v>
      </c>
      <c r="N51" s="1">
        <v>3</v>
      </c>
      <c r="O51" s="1">
        <v>47</v>
      </c>
      <c r="P51" s="5">
        <f t="shared" si="1"/>
        <v>5</v>
      </c>
      <c r="Q51" s="1" t="s">
        <v>18</v>
      </c>
      <c r="R51" s="5" t="str">
        <f>IF(AND('Math Grids'!H63&gt;="A",'Math Grids'!H63&lt;="E"),'Math Grids'!H63,"")</f>
        <v/>
      </c>
      <c r="S51" s="5">
        <f t="shared" si="6"/>
        <v>0</v>
      </c>
      <c r="T51" s="5">
        <f t="shared" si="7"/>
        <v>0</v>
      </c>
    </row>
    <row r="52" spans="2:20" x14ac:dyDescent="0.25">
      <c r="B52" s="5">
        <f t="shared" si="2"/>
        <v>3</v>
      </c>
      <c r="C52" s="1">
        <v>55</v>
      </c>
      <c r="D52" s="1">
        <v>2</v>
      </c>
      <c r="E52" s="1">
        <v>48</v>
      </c>
      <c r="F52" s="5">
        <f t="shared" si="0"/>
        <v>1</v>
      </c>
      <c r="G52" s="1" t="s">
        <v>20</v>
      </c>
      <c r="H52" s="5" t="str">
        <f>IF(AND('Math Grids'!C64&gt;="A",'Math Grids'!C64&lt;="E"),'Math Grids'!C64,"")</f>
        <v/>
      </c>
      <c r="I52" s="5">
        <f t="shared" si="3"/>
        <v>0</v>
      </c>
      <c r="J52" s="5">
        <f t="shared" si="4"/>
        <v>0</v>
      </c>
      <c r="L52" s="5">
        <f t="shared" si="5"/>
        <v>28</v>
      </c>
      <c r="M52" s="2">
        <v>100</v>
      </c>
      <c r="N52" s="1">
        <v>3</v>
      </c>
      <c r="O52" s="1">
        <v>48</v>
      </c>
      <c r="P52" s="5">
        <f t="shared" si="1"/>
        <v>3</v>
      </c>
      <c r="Q52" s="1" t="s">
        <v>16</v>
      </c>
      <c r="R52" s="5" t="str">
        <f>IF(AND('Math Grids'!H64&gt;="A",'Math Grids'!H64&lt;="E"),'Math Grids'!H64,"")</f>
        <v/>
      </c>
      <c r="S52" s="5">
        <f t="shared" si="6"/>
        <v>0</v>
      </c>
      <c r="T52" s="5">
        <f t="shared" si="7"/>
        <v>0</v>
      </c>
    </row>
    <row r="53" spans="2:20" x14ac:dyDescent="0.25">
      <c r="B53" s="5">
        <f t="shared" si="2"/>
        <v>4</v>
      </c>
      <c r="C53" s="1">
        <v>74</v>
      </c>
      <c r="D53" s="1">
        <v>2</v>
      </c>
      <c r="E53" s="1">
        <v>49</v>
      </c>
      <c r="F53" s="5">
        <f t="shared" si="0"/>
        <v>1</v>
      </c>
      <c r="G53" s="1" t="s">
        <v>19</v>
      </c>
      <c r="H53" s="5" t="str">
        <f>IF(AND('Math Grids'!C65&gt;="A",'Math Grids'!C65&lt;="E"),'Math Grids'!C65,"")</f>
        <v/>
      </c>
      <c r="I53" s="5">
        <f t="shared" si="3"/>
        <v>0</v>
      </c>
      <c r="J53" s="5">
        <f t="shared" si="4"/>
        <v>0</v>
      </c>
      <c r="L53" s="5">
        <f t="shared" si="5"/>
        <v>29</v>
      </c>
      <c r="M53" s="2">
        <v>102</v>
      </c>
      <c r="N53" s="1">
        <v>3</v>
      </c>
      <c r="O53" s="1">
        <v>49</v>
      </c>
      <c r="P53" s="5">
        <f t="shared" si="1"/>
        <v>1</v>
      </c>
      <c r="Q53" s="1" t="s">
        <v>18</v>
      </c>
      <c r="R53" s="5" t="str">
        <f>IF(AND('Math Grids'!H65&gt;="A",'Math Grids'!H65&lt;="E"),'Math Grids'!H65,"")</f>
        <v/>
      </c>
      <c r="S53" s="5">
        <f t="shared" si="6"/>
        <v>0</v>
      </c>
      <c r="T53" s="5">
        <f t="shared" si="7"/>
        <v>0</v>
      </c>
    </row>
    <row r="54" spans="2:20" x14ac:dyDescent="0.25">
      <c r="B54" s="5">
        <f t="shared" si="2"/>
        <v>5</v>
      </c>
      <c r="C54" s="1">
        <v>86</v>
      </c>
      <c r="D54" s="1">
        <v>2</v>
      </c>
      <c r="E54" s="1">
        <v>50</v>
      </c>
      <c r="F54" s="5">
        <f t="shared" si="0"/>
        <v>3</v>
      </c>
      <c r="G54" s="1" t="s">
        <v>18</v>
      </c>
      <c r="H54" s="5" t="str">
        <f>IF(AND('Math Grids'!C66&gt;="A",'Math Grids'!C66&lt;="E"),'Math Grids'!C66,"")</f>
        <v/>
      </c>
      <c r="I54" s="5">
        <f t="shared" si="3"/>
        <v>0</v>
      </c>
      <c r="J54" s="5">
        <f t="shared" si="4"/>
        <v>0</v>
      </c>
      <c r="L54" s="5">
        <f t="shared" si="5"/>
        <v>30</v>
      </c>
      <c r="M54" s="2">
        <v>105</v>
      </c>
      <c r="N54" s="1">
        <v>3</v>
      </c>
      <c r="O54" s="1">
        <v>50</v>
      </c>
      <c r="P54" s="5">
        <f t="shared" si="1"/>
        <v>5</v>
      </c>
      <c r="Q54" s="1" t="s">
        <v>19</v>
      </c>
      <c r="R54" s="5" t="str">
        <f>IF(AND('Math Grids'!H66&gt;="A",'Math Grids'!H66&lt;="E"),'Math Grids'!H66,"")</f>
        <v/>
      </c>
      <c r="S54" s="5">
        <f t="shared" si="6"/>
        <v>0</v>
      </c>
      <c r="T54" s="5">
        <f t="shared" si="7"/>
        <v>0</v>
      </c>
    </row>
    <row r="55" spans="2:20" x14ac:dyDescent="0.25">
      <c r="B55" s="5">
        <f t="shared" si="2"/>
        <v>6</v>
      </c>
      <c r="C55" s="1">
        <v>96</v>
      </c>
      <c r="D55" s="1">
        <v>2</v>
      </c>
      <c r="E55" s="1">
        <v>51</v>
      </c>
      <c r="F55" s="5">
        <f t="shared" si="0"/>
        <v>1</v>
      </c>
      <c r="G55" s="1" t="s">
        <v>18</v>
      </c>
      <c r="H55" s="5" t="str">
        <f>IF(AND('Math Grids'!C67&gt;="A",'Math Grids'!C67&lt;="E"),'Math Grids'!C67,"")</f>
        <v/>
      </c>
      <c r="I55" s="5">
        <f t="shared" si="3"/>
        <v>0</v>
      </c>
      <c r="J55" s="5">
        <f t="shared" si="4"/>
        <v>0</v>
      </c>
      <c r="L55" s="5">
        <f t="shared" si="5"/>
        <v>31</v>
      </c>
      <c r="M55" s="2">
        <v>106</v>
      </c>
      <c r="N55" s="1">
        <v>3</v>
      </c>
      <c r="O55" s="1">
        <v>51</v>
      </c>
      <c r="P55" s="5">
        <f t="shared" si="1"/>
        <v>2</v>
      </c>
      <c r="Q55" s="1" t="s">
        <v>16</v>
      </c>
      <c r="R55" s="5" t="str">
        <f>IF(AND('Math Grids'!H67&gt;="A",'Math Grids'!H67&lt;="E"),'Math Grids'!H67,"")</f>
        <v/>
      </c>
      <c r="S55" s="5">
        <f t="shared" si="6"/>
        <v>0</v>
      </c>
      <c r="T55" s="5">
        <f t="shared" si="7"/>
        <v>0</v>
      </c>
    </row>
    <row r="56" spans="2:20" x14ac:dyDescent="0.25">
      <c r="B56" s="5">
        <f t="shared" si="2"/>
        <v>7</v>
      </c>
      <c r="C56" s="1">
        <v>97</v>
      </c>
      <c r="D56" s="1">
        <v>2</v>
      </c>
      <c r="E56" s="1">
        <v>52</v>
      </c>
      <c r="F56" s="5">
        <f t="shared" si="0"/>
        <v>1</v>
      </c>
      <c r="G56" s="1" t="s">
        <v>20</v>
      </c>
      <c r="H56" s="5" t="str">
        <f>IF(AND('Math Grids'!C68&gt;="A",'Math Grids'!C68&lt;="E"),'Math Grids'!C68,"")</f>
        <v/>
      </c>
      <c r="I56" s="5">
        <f t="shared" si="3"/>
        <v>0</v>
      </c>
      <c r="J56" s="5">
        <f t="shared" si="4"/>
        <v>0</v>
      </c>
      <c r="L56" s="5">
        <f t="shared" si="5"/>
        <v>32</v>
      </c>
      <c r="M56" s="2">
        <v>109</v>
      </c>
      <c r="N56" s="1">
        <v>3</v>
      </c>
      <c r="O56" s="1">
        <v>52</v>
      </c>
      <c r="P56" s="5">
        <f t="shared" si="1"/>
        <v>3</v>
      </c>
      <c r="Q56" s="1" t="s">
        <v>20</v>
      </c>
      <c r="R56" s="5" t="str">
        <f>IF(AND('Math Grids'!H68&gt;="A",'Math Grids'!H68&lt;="E"),'Math Grids'!H68,"")</f>
        <v/>
      </c>
      <c r="S56" s="5">
        <f t="shared" si="6"/>
        <v>0</v>
      </c>
      <c r="T56" s="5">
        <f t="shared" si="7"/>
        <v>0</v>
      </c>
    </row>
    <row r="57" spans="2:20" x14ac:dyDescent="0.25">
      <c r="B57" s="5">
        <f t="shared" si="2"/>
        <v>8</v>
      </c>
      <c r="C57" s="1">
        <v>163</v>
      </c>
      <c r="D57" s="1">
        <v>2</v>
      </c>
      <c r="E57" s="1">
        <v>53</v>
      </c>
      <c r="F57" s="5">
        <f t="shared" si="0"/>
        <v>1</v>
      </c>
      <c r="G57" s="1" t="s">
        <v>18</v>
      </c>
      <c r="H57" s="5" t="str">
        <f>IF(AND('Math Grids'!C69&gt;="A",'Math Grids'!C69&lt;="E"),'Math Grids'!C69,"")</f>
        <v/>
      </c>
      <c r="I57" s="5">
        <f t="shared" si="3"/>
        <v>0</v>
      </c>
      <c r="J57" s="5">
        <f t="shared" si="4"/>
        <v>0</v>
      </c>
      <c r="L57" s="5">
        <f t="shared" si="5"/>
        <v>33</v>
      </c>
      <c r="M57" s="2">
        <v>120</v>
      </c>
      <c r="N57" s="1">
        <v>3</v>
      </c>
      <c r="O57" s="1">
        <v>53</v>
      </c>
      <c r="P57" s="5">
        <f t="shared" si="1"/>
        <v>1</v>
      </c>
      <c r="Q57" s="1" t="s">
        <v>19</v>
      </c>
      <c r="R57" s="5" t="str">
        <f>IF(AND('Math Grids'!H69&gt;="A",'Math Grids'!H69&lt;="E"),'Math Grids'!H69,"")</f>
        <v/>
      </c>
      <c r="S57" s="5">
        <f t="shared" si="6"/>
        <v>0</v>
      </c>
      <c r="T57" s="5">
        <f t="shared" si="7"/>
        <v>0</v>
      </c>
    </row>
    <row r="58" spans="2:20" x14ac:dyDescent="0.25">
      <c r="B58" s="5">
        <f t="shared" si="2"/>
        <v>9</v>
      </c>
      <c r="C58" s="1">
        <v>170</v>
      </c>
      <c r="D58" s="1">
        <v>2</v>
      </c>
      <c r="E58" s="1">
        <v>54</v>
      </c>
      <c r="F58" s="5">
        <f t="shared" si="0"/>
        <v>5</v>
      </c>
      <c r="G58" s="1" t="s">
        <v>17</v>
      </c>
      <c r="H58" s="5" t="str">
        <f>IF(AND('Math Grids'!C70&gt;="A",'Math Grids'!C70&lt;="E"),'Math Grids'!C70,"")</f>
        <v/>
      </c>
      <c r="I58" s="5">
        <f t="shared" si="3"/>
        <v>0</v>
      </c>
      <c r="J58" s="5">
        <f t="shared" si="4"/>
        <v>0</v>
      </c>
      <c r="L58" s="5">
        <f t="shared" si="5"/>
        <v>34</v>
      </c>
      <c r="M58" s="2">
        <v>121</v>
      </c>
      <c r="N58" s="1">
        <v>3</v>
      </c>
      <c r="O58" s="1">
        <v>54</v>
      </c>
      <c r="P58" s="5">
        <f t="shared" si="1"/>
        <v>2</v>
      </c>
      <c r="Q58" s="1" t="s">
        <v>17</v>
      </c>
      <c r="R58" s="5" t="str">
        <f>IF(AND('Math Grids'!H70&gt;="A",'Math Grids'!H70&lt;="E"),'Math Grids'!H70,"")</f>
        <v/>
      </c>
      <c r="S58" s="5">
        <f t="shared" si="6"/>
        <v>0</v>
      </c>
      <c r="T58" s="5">
        <f t="shared" si="7"/>
        <v>0</v>
      </c>
    </row>
    <row r="59" spans="2:20" x14ac:dyDescent="0.25">
      <c r="B59" s="5">
        <f t="shared" si="2"/>
        <v>1</v>
      </c>
      <c r="C59" s="1">
        <v>1</v>
      </c>
      <c r="D59" s="1">
        <v>3</v>
      </c>
      <c r="E59" s="1">
        <v>55</v>
      </c>
      <c r="F59" s="5">
        <f t="shared" si="0"/>
        <v>2</v>
      </c>
      <c r="G59" s="1" t="s">
        <v>16</v>
      </c>
      <c r="H59" s="5" t="str">
        <f>IF(AND('Math Grids'!C71&gt;="A",'Math Grids'!C71&lt;="E"),'Math Grids'!C71,"")</f>
        <v/>
      </c>
      <c r="I59" s="5">
        <f t="shared" si="3"/>
        <v>0</v>
      </c>
      <c r="J59" s="5">
        <f t="shared" si="4"/>
        <v>0</v>
      </c>
      <c r="L59" s="5">
        <f t="shared" si="5"/>
        <v>35</v>
      </c>
      <c r="M59" s="2">
        <v>124</v>
      </c>
      <c r="N59" s="1">
        <v>3</v>
      </c>
      <c r="O59" s="1">
        <v>55</v>
      </c>
      <c r="P59" s="5">
        <f t="shared" si="1"/>
        <v>5</v>
      </c>
      <c r="Q59" s="1" t="s">
        <v>16</v>
      </c>
      <c r="R59" s="5" t="str">
        <f>IF(AND('Math Grids'!H71&gt;="A",'Math Grids'!H71&lt;="E"),'Math Grids'!H71,"")</f>
        <v/>
      </c>
      <c r="S59" s="5">
        <f t="shared" si="6"/>
        <v>0</v>
      </c>
      <c r="T59" s="5">
        <f t="shared" si="7"/>
        <v>0</v>
      </c>
    </row>
    <row r="60" spans="2:20" x14ac:dyDescent="0.25">
      <c r="B60" s="5">
        <f t="shared" si="2"/>
        <v>2</v>
      </c>
      <c r="C60" s="1">
        <v>5</v>
      </c>
      <c r="D60" s="1">
        <v>3</v>
      </c>
      <c r="E60" s="1">
        <v>56</v>
      </c>
      <c r="F60" s="5">
        <f t="shared" si="0"/>
        <v>5</v>
      </c>
      <c r="G60" s="1" t="s">
        <v>17</v>
      </c>
      <c r="H60" s="5" t="str">
        <f>IF(AND('Math Grids'!C72&gt;="A",'Math Grids'!C72&lt;="E"),'Math Grids'!C72,"")</f>
        <v/>
      </c>
      <c r="I60" s="5">
        <f t="shared" si="3"/>
        <v>0</v>
      </c>
      <c r="J60" s="5">
        <f t="shared" si="4"/>
        <v>0</v>
      </c>
      <c r="L60" s="5">
        <f t="shared" si="5"/>
        <v>1</v>
      </c>
      <c r="M60" s="2">
        <v>4</v>
      </c>
      <c r="N60" s="1">
        <v>4</v>
      </c>
      <c r="O60" s="1">
        <v>56</v>
      </c>
      <c r="P60" s="5">
        <f t="shared" si="1"/>
        <v>3</v>
      </c>
      <c r="Q60" s="1" t="s">
        <v>17</v>
      </c>
      <c r="R60" s="5" t="str">
        <f>IF(AND('Math Grids'!H72&gt;="A",'Math Grids'!H72&lt;="E"),'Math Grids'!H72,"")</f>
        <v/>
      </c>
      <c r="S60" s="5">
        <f t="shared" si="6"/>
        <v>0</v>
      </c>
      <c r="T60" s="5">
        <f t="shared" si="7"/>
        <v>0</v>
      </c>
    </row>
    <row r="61" spans="2:20" x14ac:dyDescent="0.25">
      <c r="B61" s="5">
        <f t="shared" si="2"/>
        <v>3</v>
      </c>
      <c r="C61" s="1">
        <v>20</v>
      </c>
      <c r="D61" s="1">
        <v>3</v>
      </c>
      <c r="E61" s="1">
        <v>57</v>
      </c>
      <c r="F61" s="5">
        <f t="shared" si="0"/>
        <v>3</v>
      </c>
      <c r="G61" s="1" t="s">
        <v>18</v>
      </c>
      <c r="H61" s="5" t="str">
        <f>IF(AND('Math Grids'!C73&gt;="A",'Math Grids'!C73&lt;="E"),'Math Grids'!C73,"")</f>
        <v/>
      </c>
      <c r="I61" s="5">
        <f t="shared" si="3"/>
        <v>0</v>
      </c>
      <c r="J61" s="5">
        <f t="shared" si="4"/>
        <v>0</v>
      </c>
      <c r="L61" s="5">
        <f t="shared" si="5"/>
        <v>2</v>
      </c>
      <c r="M61" s="2">
        <v>11</v>
      </c>
      <c r="N61" s="1">
        <v>4</v>
      </c>
      <c r="O61" s="1">
        <v>57</v>
      </c>
      <c r="P61" s="5">
        <f t="shared" si="1"/>
        <v>3</v>
      </c>
      <c r="Q61" s="1" t="s">
        <v>16</v>
      </c>
      <c r="R61" s="5" t="str">
        <f>IF(AND('Math Grids'!H73&gt;="A",'Math Grids'!H73&lt;="E"),'Math Grids'!H73,"")</f>
        <v/>
      </c>
      <c r="S61" s="5">
        <f t="shared" si="6"/>
        <v>0</v>
      </c>
      <c r="T61" s="5">
        <f t="shared" si="7"/>
        <v>0</v>
      </c>
    </row>
    <row r="62" spans="2:20" x14ac:dyDescent="0.25">
      <c r="B62" s="5">
        <f t="shared" si="2"/>
        <v>4</v>
      </c>
      <c r="C62" s="1">
        <v>21</v>
      </c>
      <c r="D62" s="1">
        <v>3</v>
      </c>
      <c r="E62" s="1">
        <v>58</v>
      </c>
      <c r="F62" s="5">
        <f t="shared" si="0"/>
        <v>1</v>
      </c>
      <c r="G62" s="1" t="s">
        <v>17</v>
      </c>
      <c r="H62" s="5" t="str">
        <f>IF(AND('Math Grids'!C74&gt;="A",'Math Grids'!C74&lt;="E"),'Math Grids'!C74,"")</f>
        <v/>
      </c>
      <c r="I62" s="5">
        <f t="shared" si="3"/>
        <v>0</v>
      </c>
      <c r="J62" s="5">
        <f t="shared" si="4"/>
        <v>0</v>
      </c>
      <c r="L62" s="5">
        <f t="shared" si="5"/>
        <v>3</v>
      </c>
      <c r="M62" s="2">
        <v>19</v>
      </c>
      <c r="N62" s="1">
        <v>4</v>
      </c>
      <c r="O62" s="1">
        <v>58</v>
      </c>
      <c r="P62" s="5">
        <f t="shared" si="1"/>
        <v>4</v>
      </c>
      <c r="Q62" s="1" t="s">
        <v>20</v>
      </c>
      <c r="R62" s="5" t="str">
        <f>IF(AND('Math Grids'!H74&gt;="A",'Math Grids'!H74&lt;="E"),'Math Grids'!H74,"")</f>
        <v/>
      </c>
      <c r="S62" s="5">
        <f t="shared" si="6"/>
        <v>0</v>
      </c>
      <c r="T62" s="5">
        <f t="shared" si="7"/>
        <v>0</v>
      </c>
    </row>
    <row r="63" spans="2:20" x14ac:dyDescent="0.25">
      <c r="B63" s="5">
        <f t="shared" si="2"/>
        <v>5</v>
      </c>
      <c r="C63" s="1">
        <v>28</v>
      </c>
      <c r="D63" s="1">
        <v>3</v>
      </c>
      <c r="E63" s="1">
        <v>59</v>
      </c>
      <c r="F63" s="5">
        <f t="shared" si="0"/>
        <v>1</v>
      </c>
      <c r="G63" s="1" t="s">
        <v>19</v>
      </c>
      <c r="H63" s="5" t="str">
        <f>IF(AND('Math Grids'!C75&gt;="A",'Math Grids'!C75&lt;="E"),'Math Grids'!C75,"")</f>
        <v/>
      </c>
      <c r="I63" s="5">
        <f t="shared" si="3"/>
        <v>0</v>
      </c>
      <c r="J63" s="5">
        <f t="shared" si="4"/>
        <v>0</v>
      </c>
      <c r="L63" s="5">
        <f t="shared" si="5"/>
        <v>4</v>
      </c>
      <c r="M63" s="2">
        <v>22</v>
      </c>
      <c r="N63" s="1">
        <v>4</v>
      </c>
      <c r="O63" s="1">
        <v>59</v>
      </c>
      <c r="P63" s="5">
        <f t="shared" si="1"/>
        <v>4</v>
      </c>
      <c r="Q63" s="1" t="s">
        <v>17</v>
      </c>
      <c r="R63" s="5" t="str">
        <f>IF(AND('Math Grids'!H75&gt;="A",'Math Grids'!H75&lt;="E"),'Math Grids'!H75,"")</f>
        <v/>
      </c>
      <c r="S63" s="5">
        <f t="shared" si="6"/>
        <v>0</v>
      </c>
      <c r="T63" s="5">
        <f t="shared" si="7"/>
        <v>0</v>
      </c>
    </row>
    <row r="64" spans="2:20" x14ac:dyDescent="0.25">
      <c r="B64" s="5">
        <f t="shared" si="2"/>
        <v>6</v>
      </c>
      <c r="C64" s="1">
        <v>40</v>
      </c>
      <c r="D64" s="1">
        <v>3</v>
      </c>
      <c r="E64" s="1">
        <v>60</v>
      </c>
      <c r="F64" s="5">
        <f t="shared" si="0"/>
        <v>1</v>
      </c>
      <c r="G64" s="1" t="s">
        <v>16</v>
      </c>
      <c r="H64" s="5" t="str">
        <f>IF(AND('Math Grids'!C76&gt;="A",'Math Grids'!C76&lt;="E"),'Math Grids'!C76,"")</f>
        <v/>
      </c>
      <c r="I64" s="5">
        <f t="shared" si="3"/>
        <v>0</v>
      </c>
      <c r="J64" s="5">
        <f t="shared" si="4"/>
        <v>0</v>
      </c>
      <c r="L64" s="5">
        <f t="shared" si="5"/>
        <v>5</v>
      </c>
      <c r="M64" s="2">
        <v>43</v>
      </c>
      <c r="N64" s="1">
        <v>4</v>
      </c>
      <c r="O64" s="1">
        <v>60</v>
      </c>
      <c r="P64" s="5">
        <f t="shared" si="1"/>
        <v>4</v>
      </c>
      <c r="Q64" s="1" t="s">
        <v>19</v>
      </c>
      <c r="R64" s="5" t="str">
        <f>IF(AND('Math Grids'!H76&gt;="A",'Math Grids'!H76&lt;="E"),'Math Grids'!H76,"")</f>
        <v/>
      </c>
      <c r="S64" s="5">
        <f t="shared" si="6"/>
        <v>0</v>
      </c>
      <c r="T64" s="5">
        <f t="shared" si="7"/>
        <v>0</v>
      </c>
    </row>
    <row r="65" spans="2:20" x14ac:dyDescent="0.25">
      <c r="B65" s="5">
        <f t="shared" si="2"/>
        <v>7</v>
      </c>
      <c r="C65" s="1">
        <v>41</v>
      </c>
      <c r="D65" s="1">
        <v>3</v>
      </c>
      <c r="E65" s="1">
        <v>61</v>
      </c>
      <c r="F65" s="5">
        <f t="shared" si="0"/>
        <v>5</v>
      </c>
      <c r="G65" s="1" t="s">
        <v>20</v>
      </c>
      <c r="H65" s="5" t="str">
        <f>IF(AND('Math Grids'!C77&gt;="A",'Math Grids'!C77&lt;="E"),'Math Grids'!C77,"")</f>
        <v/>
      </c>
      <c r="I65" s="5">
        <f t="shared" si="3"/>
        <v>0</v>
      </c>
      <c r="J65" s="5">
        <f t="shared" si="4"/>
        <v>0</v>
      </c>
      <c r="L65" s="5">
        <f t="shared" si="5"/>
        <v>6</v>
      </c>
      <c r="M65" s="2">
        <v>58</v>
      </c>
      <c r="N65" s="1">
        <v>4</v>
      </c>
      <c r="O65" s="1">
        <v>61</v>
      </c>
      <c r="P65" s="5">
        <f t="shared" si="1"/>
        <v>3</v>
      </c>
      <c r="Q65" s="1" t="s">
        <v>18</v>
      </c>
      <c r="R65" s="5" t="str">
        <f>IF(AND('Math Grids'!H77&gt;="A",'Math Grids'!H77&lt;="E"),'Math Grids'!H77,"")</f>
        <v/>
      </c>
      <c r="S65" s="5">
        <f t="shared" si="6"/>
        <v>0</v>
      </c>
      <c r="T65" s="5">
        <f t="shared" si="7"/>
        <v>0</v>
      </c>
    </row>
    <row r="66" spans="2:20" x14ac:dyDescent="0.25">
      <c r="B66" s="5">
        <f t="shared" si="2"/>
        <v>8</v>
      </c>
      <c r="C66" s="1">
        <v>50</v>
      </c>
      <c r="D66" s="1">
        <v>3</v>
      </c>
      <c r="E66" s="1">
        <v>62</v>
      </c>
      <c r="F66" s="5">
        <f t="shared" si="0"/>
        <v>5</v>
      </c>
      <c r="G66" s="1" t="s">
        <v>16</v>
      </c>
      <c r="H66" s="5" t="str">
        <f>IF(AND('Math Grids'!C78&gt;="A",'Math Grids'!C78&lt;="E"),'Math Grids'!C78,"")</f>
        <v/>
      </c>
      <c r="I66" s="5">
        <f t="shared" si="3"/>
        <v>0</v>
      </c>
      <c r="J66" s="5">
        <f t="shared" si="4"/>
        <v>0</v>
      </c>
      <c r="L66" s="5">
        <f t="shared" si="5"/>
        <v>7</v>
      </c>
      <c r="M66" s="2">
        <v>59</v>
      </c>
      <c r="N66" s="1">
        <v>4</v>
      </c>
      <c r="O66" s="1">
        <v>62</v>
      </c>
      <c r="P66" s="5">
        <f t="shared" si="1"/>
        <v>3</v>
      </c>
      <c r="Q66" s="1" t="s">
        <v>19</v>
      </c>
      <c r="R66" s="5" t="str">
        <f>IF(AND('Math Grids'!H78&gt;="A",'Math Grids'!H78&lt;="E"),'Math Grids'!H78,"")</f>
        <v/>
      </c>
      <c r="S66" s="5">
        <f t="shared" si="6"/>
        <v>0</v>
      </c>
      <c r="T66" s="5">
        <f t="shared" si="7"/>
        <v>0</v>
      </c>
    </row>
    <row r="67" spans="2:20" x14ac:dyDescent="0.25">
      <c r="B67" s="5">
        <f t="shared" si="2"/>
        <v>9</v>
      </c>
      <c r="C67" s="1">
        <v>57</v>
      </c>
      <c r="D67" s="1">
        <v>3</v>
      </c>
      <c r="E67" s="1">
        <v>63</v>
      </c>
      <c r="F67" s="5">
        <f t="shared" si="0"/>
        <v>7</v>
      </c>
      <c r="G67" s="1" t="s">
        <v>17</v>
      </c>
      <c r="H67" s="5" t="str">
        <f>IF(AND('Math Grids'!C79&gt;="A",'Math Grids'!C79&lt;="E"),'Math Grids'!C79,"")</f>
        <v/>
      </c>
      <c r="I67" s="5">
        <f t="shared" si="3"/>
        <v>0</v>
      </c>
      <c r="J67" s="5">
        <f t="shared" si="4"/>
        <v>0</v>
      </c>
      <c r="L67" s="5">
        <f t="shared" si="5"/>
        <v>8</v>
      </c>
      <c r="M67" s="2">
        <v>60</v>
      </c>
      <c r="N67" s="1">
        <v>4</v>
      </c>
      <c r="O67" s="1">
        <v>63</v>
      </c>
      <c r="P67" s="5">
        <f t="shared" si="1"/>
        <v>5</v>
      </c>
      <c r="Q67" s="1" t="s">
        <v>18</v>
      </c>
      <c r="R67" s="5" t="str">
        <f>IF(AND('Math Grids'!H79&gt;="A",'Math Grids'!H79&lt;="E"),'Math Grids'!H79,"")</f>
        <v/>
      </c>
      <c r="S67" s="5">
        <f t="shared" si="6"/>
        <v>0</v>
      </c>
      <c r="T67" s="5">
        <f t="shared" si="7"/>
        <v>0</v>
      </c>
    </row>
    <row r="68" spans="2:20" x14ac:dyDescent="0.25">
      <c r="B68" s="5">
        <f t="shared" si="2"/>
        <v>10</v>
      </c>
      <c r="C68" s="1">
        <v>72</v>
      </c>
      <c r="D68" s="1">
        <v>3</v>
      </c>
      <c r="E68" s="1">
        <v>64</v>
      </c>
      <c r="F68" s="5">
        <f t="shared" si="0"/>
        <v>5</v>
      </c>
      <c r="G68" s="1" t="s">
        <v>17</v>
      </c>
      <c r="H68" s="5" t="str">
        <f>IF(AND('Math Grids'!C80&gt;="A",'Math Grids'!C80&lt;="E"),'Math Grids'!C80,"")</f>
        <v/>
      </c>
      <c r="I68" s="5">
        <f t="shared" si="3"/>
        <v>0</v>
      </c>
      <c r="J68" s="5">
        <f t="shared" si="4"/>
        <v>0</v>
      </c>
      <c r="L68" s="5">
        <f t="shared" si="5"/>
        <v>9</v>
      </c>
      <c r="M68" s="2">
        <v>65</v>
      </c>
      <c r="N68" s="1">
        <v>4</v>
      </c>
      <c r="O68" s="1">
        <v>64</v>
      </c>
      <c r="P68" s="5">
        <f t="shared" si="1"/>
        <v>6</v>
      </c>
      <c r="Q68" s="1" t="s">
        <v>16</v>
      </c>
      <c r="R68" s="5" t="str">
        <f>IF(AND('Math Grids'!H80&gt;="A",'Math Grids'!H80&lt;="E"),'Math Grids'!H80,"")</f>
        <v/>
      </c>
      <c r="S68" s="5">
        <f t="shared" si="6"/>
        <v>0</v>
      </c>
      <c r="T68" s="5">
        <f t="shared" si="7"/>
        <v>0</v>
      </c>
    </row>
    <row r="69" spans="2:20" x14ac:dyDescent="0.25">
      <c r="B69" s="5">
        <f t="shared" si="2"/>
        <v>11</v>
      </c>
      <c r="C69" s="1">
        <v>77</v>
      </c>
      <c r="D69" s="1">
        <v>3</v>
      </c>
      <c r="E69" s="1">
        <v>65</v>
      </c>
      <c r="F69" s="5">
        <f t="shared" ref="F69:F132" si="8">VLOOKUP(E69,$C$5:$D$180,2,FALSE)</f>
        <v>1</v>
      </c>
      <c r="G69" s="1" t="s">
        <v>19</v>
      </c>
      <c r="H69" s="5" t="str">
        <f>IF(AND('Math Grids'!C81&gt;="A",'Math Grids'!C81&lt;="E"),'Math Grids'!C81,"")</f>
        <v/>
      </c>
      <c r="I69" s="5">
        <f t="shared" si="3"/>
        <v>0</v>
      </c>
      <c r="J69" s="5">
        <f t="shared" si="4"/>
        <v>0</v>
      </c>
      <c r="L69" s="5">
        <f t="shared" si="5"/>
        <v>10</v>
      </c>
      <c r="M69" s="2">
        <v>72</v>
      </c>
      <c r="N69" s="1">
        <v>4</v>
      </c>
      <c r="O69" s="1">
        <v>65</v>
      </c>
      <c r="P69" s="5">
        <f t="shared" ref="P69:P128" si="9">VLOOKUP(O69,$M$5:$N$180,2,FALSE)</f>
        <v>4</v>
      </c>
      <c r="Q69" s="1" t="s">
        <v>20</v>
      </c>
      <c r="R69" s="5" t="str">
        <f>IF(AND('Math Grids'!H81&gt;="A",'Math Grids'!H81&lt;="E"),'Math Grids'!H81,"")</f>
        <v/>
      </c>
      <c r="S69" s="5">
        <f t="shared" si="6"/>
        <v>0</v>
      </c>
      <c r="T69" s="5">
        <f t="shared" si="7"/>
        <v>0</v>
      </c>
    </row>
    <row r="70" spans="2:20" x14ac:dyDescent="0.25">
      <c r="B70" s="5">
        <f t="shared" ref="B70:B133" si="10">IF(D70=D69,B69+1,1)</f>
        <v>12</v>
      </c>
      <c r="C70" s="1">
        <v>83</v>
      </c>
      <c r="D70" s="1">
        <v>3</v>
      </c>
      <c r="E70" s="1">
        <v>66</v>
      </c>
      <c r="F70" s="5">
        <f t="shared" si="8"/>
        <v>1</v>
      </c>
      <c r="G70" s="1" t="s">
        <v>20</v>
      </c>
      <c r="H70" s="5" t="str">
        <f>IF(AND('Math Grids'!C82&gt;="A",'Math Grids'!C82&lt;="E"),'Math Grids'!C82,"")</f>
        <v/>
      </c>
      <c r="I70" s="5">
        <f t="shared" ref="I70:I133" si="11">IF(H70&lt;&gt;"",1,0)</f>
        <v>0</v>
      </c>
      <c r="J70" s="5">
        <f t="shared" ref="J70:J133" si="12">IF(AND(I70=1,G70=H70),1,0)</f>
        <v>0</v>
      </c>
      <c r="L70" s="5">
        <f t="shared" ref="L70:L128" si="13">IF(N70=N69,L69+1,1)</f>
        <v>11</v>
      </c>
      <c r="M70" s="2">
        <v>88</v>
      </c>
      <c r="N70" s="1">
        <v>4</v>
      </c>
      <c r="O70" s="1">
        <v>66</v>
      </c>
      <c r="P70" s="5">
        <f t="shared" si="9"/>
        <v>7</v>
      </c>
      <c r="Q70" s="1" t="s">
        <v>19</v>
      </c>
      <c r="R70" s="5" t="str">
        <f>IF(AND('Math Grids'!H82&gt;="A",'Math Grids'!H82&lt;="E"),'Math Grids'!H82,"")</f>
        <v/>
      </c>
      <c r="S70" s="5">
        <f t="shared" ref="S70:S128" si="14">IF(R70&lt;&gt;"",1,0)</f>
        <v>0</v>
      </c>
      <c r="T70" s="5">
        <f t="shared" ref="T70:T128" si="15">IF(AND(S70=1,Q70=R70),1,0)</f>
        <v>0</v>
      </c>
    </row>
    <row r="71" spans="2:20" x14ac:dyDescent="0.25">
      <c r="B71" s="5">
        <f t="shared" si="10"/>
        <v>13</v>
      </c>
      <c r="C71" s="1">
        <v>91</v>
      </c>
      <c r="D71" s="1">
        <v>3</v>
      </c>
      <c r="E71" s="1">
        <v>67</v>
      </c>
      <c r="F71" s="5">
        <f t="shared" si="8"/>
        <v>5</v>
      </c>
      <c r="G71" s="1" t="s">
        <v>18</v>
      </c>
      <c r="H71" s="5" t="str">
        <f>IF(AND('Math Grids'!C83&gt;="A",'Math Grids'!C83&lt;="E"),'Math Grids'!C83,"")</f>
        <v/>
      </c>
      <c r="I71" s="5">
        <f t="shared" si="11"/>
        <v>0</v>
      </c>
      <c r="J71" s="5">
        <f t="shared" si="12"/>
        <v>0</v>
      </c>
      <c r="L71" s="5">
        <f t="shared" si="13"/>
        <v>12</v>
      </c>
      <c r="M71" s="2">
        <v>91</v>
      </c>
      <c r="N71" s="1">
        <v>4</v>
      </c>
      <c r="O71" s="1">
        <v>67</v>
      </c>
      <c r="P71" s="5">
        <f t="shared" si="9"/>
        <v>5</v>
      </c>
      <c r="Q71" s="1" t="s">
        <v>19</v>
      </c>
      <c r="R71" s="5" t="str">
        <f>IF(AND('Math Grids'!H83&gt;="A",'Math Grids'!H83&lt;="E"),'Math Grids'!H83,"")</f>
        <v/>
      </c>
      <c r="S71" s="5">
        <f t="shared" si="14"/>
        <v>0</v>
      </c>
      <c r="T71" s="5">
        <f t="shared" si="15"/>
        <v>0</v>
      </c>
    </row>
    <row r="72" spans="2:20" x14ac:dyDescent="0.25">
      <c r="B72" s="5">
        <f t="shared" si="10"/>
        <v>14</v>
      </c>
      <c r="C72" s="1">
        <v>92</v>
      </c>
      <c r="D72" s="1">
        <v>3</v>
      </c>
      <c r="E72" s="1">
        <v>68</v>
      </c>
      <c r="F72" s="5">
        <f t="shared" si="8"/>
        <v>6</v>
      </c>
      <c r="G72" s="1" t="s">
        <v>16</v>
      </c>
      <c r="H72" s="5" t="str">
        <f>IF(AND('Math Grids'!C84&gt;="A",'Math Grids'!C84&lt;="E"),'Math Grids'!C84,"")</f>
        <v/>
      </c>
      <c r="I72" s="5">
        <f t="shared" si="11"/>
        <v>0</v>
      </c>
      <c r="J72" s="5">
        <f t="shared" si="12"/>
        <v>0</v>
      </c>
      <c r="L72" s="5">
        <f t="shared" si="13"/>
        <v>13</v>
      </c>
      <c r="M72" s="2">
        <v>95</v>
      </c>
      <c r="N72" s="1">
        <v>4</v>
      </c>
      <c r="O72" s="1">
        <v>68</v>
      </c>
      <c r="P72" s="5">
        <f t="shared" si="9"/>
        <v>3</v>
      </c>
      <c r="Q72" s="1" t="s">
        <v>16</v>
      </c>
      <c r="R72" s="5" t="str">
        <f>IF(AND('Math Grids'!H84&gt;="A",'Math Grids'!H84&lt;="E"),'Math Grids'!H84,"")</f>
        <v/>
      </c>
      <c r="S72" s="5">
        <f t="shared" si="14"/>
        <v>0</v>
      </c>
      <c r="T72" s="5">
        <f t="shared" si="15"/>
        <v>0</v>
      </c>
    </row>
    <row r="73" spans="2:20" x14ac:dyDescent="0.25">
      <c r="B73" s="5">
        <f t="shared" si="10"/>
        <v>15</v>
      </c>
      <c r="C73" s="1">
        <v>99</v>
      </c>
      <c r="D73" s="1">
        <v>3</v>
      </c>
      <c r="E73" s="1">
        <v>69</v>
      </c>
      <c r="F73" s="5">
        <f t="shared" si="8"/>
        <v>5</v>
      </c>
      <c r="G73" s="1" t="s">
        <v>19</v>
      </c>
      <c r="H73" s="5" t="str">
        <f>IF(AND('Math Grids'!C85&gt;="A",'Math Grids'!C85&lt;="E"),'Math Grids'!C85,"")</f>
        <v/>
      </c>
      <c r="I73" s="5">
        <f t="shared" si="11"/>
        <v>0</v>
      </c>
      <c r="J73" s="5">
        <f t="shared" si="12"/>
        <v>0</v>
      </c>
      <c r="L73" s="5">
        <f t="shared" si="13"/>
        <v>14</v>
      </c>
      <c r="M73" s="2">
        <v>99</v>
      </c>
      <c r="N73" s="1">
        <v>4</v>
      </c>
      <c r="O73" s="1">
        <v>69</v>
      </c>
      <c r="P73" s="5">
        <f t="shared" si="9"/>
        <v>3</v>
      </c>
      <c r="Q73" s="1" t="s">
        <v>20</v>
      </c>
      <c r="R73" s="5" t="str">
        <f>IF(AND('Math Grids'!H85&gt;="A",'Math Grids'!H85&lt;="E"),'Math Grids'!H85,"")</f>
        <v/>
      </c>
      <c r="S73" s="5">
        <f t="shared" si="14"/>
        <v>0</v>
      </c>
      <c r="T73" s="5">
        <f t="shared" si="15"/>
        <v>0</v>
      </c>
    </row>
    <row r="74" spans="2:20" x14ac:dyDescent="0.25">
      <c r="B74" s="5">
        <f t="shared" si="10"/>
        <v>16</v>
      </c>
      <c r="C74" s="1">
        <v>102</v>
      </c>
      <c r="D74" s="1">
        <v>3</v>
      </c>
      <c r="E74" s="1">
        <v>70</v>
      </c>
      <c r="F74" s="5">
        <f t="shared" si="8"/>
        <v>7</v>
      </c>
      <c r="G74" s="1" t="s">
        <v>19</v>
      </c>
      <c r="H74" s="5" t="str">
        <f>IF(AND('Math Grids'!C86&gt;="A",'Math Grids'!C86&lt;="E"),'Math Grids'!C86,"")</f>
        <v/>
      </c>
      <c r="I74" s="5">
        <f t="shared" si="11"/>
        <v>0</v>
      </c>
      <c r="J74" s="5">
        <f t="shared" si="12"/>
        <v>0</v>
      </c>
      <c r="L74" s="5">
        <f t="shared" si="13"/>
        <v>15</v>
      </c>
      <c r="M74" s="2">
        <v>114</v>
      </c>
      <c r="N74" s="1">
        <v>4</v>
      </c>
      <c r="O74" s="1">
        <v>70</v>
      </c>
      <c r="P74" s="5">
        <f t="shared" si="9"/>
        <v>6</v>
      </c>
      <c r="Q74" s="1" t="s">
        <v>18</v>
      </c>
      <c r="R74" s="5" t="str">
        <f>IF(AND('Math Grids'!H86&gt;="A",'Math Grids'!H86&lt;="E"),'Math Grids'!H86,"")</f>
        <v/>
      </c>
      <c r="S74" s="5">
        <f t="shared" si="14"/>
        <v>0</v>
      </c>
      <c r="T74" s="5">
        <f t="shared" si="15"/>
        <v>0</v>
      </c>
    </row>
    <row r="75" spans="2:20" x14ac:dyDescent="0.25">
      <c r="B75" s="5">
        <f t="shared" si="10"/>
        <v>17</v>
      </c>
      <c r="C75" s="1">
        <v>103</v>
      </c>
      <c r="D75" s="1">
        <v>3</v>
      </c>
      <c r="E75" s="1">
        <v>71</v>
      </c>
      <c r="F75" s="5">
        <f t="shared" si="8"/>
        <v>4</v>
      </c>
      <c r="G75" s="1" t="s">
        <v>18</v>
      </c>
      <c r="H75" s="5" t="str">
        <f>IF(AND('Math Grids'!C87&gt;="A",'Math Grids'!C87&lt;="E"),'Math Grids'!C87,"")</f>
        <v/>
      </c>
      <c r="I75" s="5">
        <f t="shared" si="11"/>
        <v>0</v>
      </c>
      <c r="J75" s="5">
        <f t="shared" si="12"/>
        <v>0</v>
      </c>
      <c r="L75" s="5">
        <f t="shared" si="13"/>
        <v>16</v>
      </c>
      <c r="M75" s="2">
        <v>123</v>
      </c>
      <c r="N75" s="1">
        <v>4</v>
      </c>
      <c r="O75" s="1">
        <v>71</v>
      </c>
      <c r="P75" s="5">
        <f t="shared" si="9"/>
        <v>5</v>
      </c>
      <c r="Q75" s="1" t="s">
        <v>17</v>
      </c>
      <c r="R75" s="5" t="str">
        <f>IF(AND('Math Grids'!H87&gt;="A",'Math Grids'!H87&lt;="E"),'Math Grids'!H87,"")</f>
        <v/>
      </c>
      <c r="S75" s="5">
        <f t="shared" si="14"/>
        <v>0</v>
      </c>
      <c r="T75" s="5">
        <f t="shared" si="15"/>
        <v>0</v>
      </c>
    </row>
    <row r="76" spans="2:20" x14ac:dyDescent="0.25">
      <c r="B76" s="5">
        <f t="shared" si="10"/>
        <v>18</v>
      </c>
      <c r="C76" s="1">
        <v>106</v>
      </c>
      <c r="D76" s="1">
        <v>3</v>
      </c>
      <c r="E76" s="1">
        <v>72</v>
      </c>
      <c r="F76" s="5">
        <f t="shared" si="8"/>
        <v>3</v>
      </c>
      <c r="G76" s="1" t="s">
        <v>19</v>
      </c>
      <c r="H76" s="5" t="str">
        <f>IF(AND('Math Grids'!C88&gt;="A",'Math Grids'!C88&lt;="E"),'Math Grids'!C88,"")</f>
        <v/>
      </c>
      <c r="I76" s="5">
        <f t="shared" si="11"/>
        <v>0</v>
      </c>
      <c r="J76" s="5">
        <f t="shared" si="12"/>
        <v>0</v>
      </c>
      <c r="L76" s="5">
        <f t="shared" si="13"/>
        <v>1</v>
      </c>
      <c r="M76" s="2">
        <v>5</v>
      </c>
      <c r="N76" s="1">
        <v>5</v>
      </c>
      <c r="O76" s="1">
        <v>72</v>
      </c>
      <c r="P76" s="5">
        <f t="shared" si="9"/>
        <v>4</v>
      </c>
      <c r="Q76" s="1" t="s">
        <v>18</v>
      </c>
      <c r="R76" s="5" t="str">
        <f>IF(AND('Math Grids'!H88&gt;="A",'Math Grids'!H88&lt;="E"),'Math Grids'!H88,"")</f>
        <v/>
      </c>
      <c r="S76" s="5">
        <f t="shared" si="14"/>
        <v>0</v>
      </c>
      <c r="T76" s="5">
        <f t="shared" si="15"/>
        <v>0</v>
      </c>
    </row>
    <row r="77" spans="2:20" x14ac:dyDescent="0.25">
      <c r="B77" s="5">
        <f t="shared" si="10"/>
        <v>19</v>
      </c>
      <c r="C77" s="1">
        <v>107</v>
      </c>
      <c r="D77" s="1">
        <v>3</v>
      </c>
      <c r="E77" s="1">
        <v>73</v>
      </c>
      <c r="F77" s="5">
        <f t="shared" si="8"/>
        <v>5</v>
      </c>
      <c r="G77" s="1" t="s">
        <v>16</v>
      </c>
      <c r="H77" s="5" t="str">
        <f>IF(AND('Math Grids'!C89&gt;="A",'Math Grids'!C89&lt;="E"),'Math Grids'!C89,"")</f>
        <v/>
      </c>
      <c r="I77" s="5">
        <f t="shared" si="11"/>
        <v>0</v>
      </c>
      <c r="J77" s="5">
        <f t="shared" si="12"/>
        <v>0</v>
      </c>
      <c r="L77" s="5">
        <f t="shared" si="13"/>
        <v>2</v>
      </c>
      <c r="M77" s="2">
        <v>6</v>
      </c>
      <c r="N77" s="1">
        <v>5</v>
      </c>
      <c r="O77" s="1">
        <v>73</v>
      </c>
      <c r="P77" s="5">
        <f t="shared" si="9"/>
        <v>3</v>
      </c>
      <c r="Q77" s="1" t="s">
        <v>17</v>
      </c>
      <c r="R77" s="5" t="str">
        <f>IF(AND('Math Grids'!H89&gt;="A",'Math Grids'!H89&lt;="E"),'Math Grids'!H89,"")</f>
        <v/>
      </c>
      <c r="S77" s="5">
        <f t="shared" si="14"/>
        <v>0</v>
      </c>
      <c r="T77" s="5">
        <f t="shared" si="15"/>
        <v>0</v>
      </c>
    </row>
    <row r="78" spans="2:20" x14ac:dyDescent="0.25">
      <c r="B78" s="5">
        <f t="shared" si="10"/>
        <v>20</v>
      </c>
      <c r="C78" s="1">
        <v>108</v>
      </c>
      <c r="D78" s="1">
        <v>3</v>
      </c>
      <c r="E78" s="1">
        <v>74</v>
      </c>
      <c r="F78" s="5">
        <f t="shared" si="8"/>
        <v>2</v>
      </c>
      <c r="G78" s="1" t="s">
        <v>18</v>
      </c>
      <c r="H78" s="5" t="str">
        <f>IF(AND('Math Grids'!C90&gt;="A",'Math Grids'!C90&lt;="E"),'Math Grids'!C90,"")</f>
        <v/>
      </c>
      <c r="I78" s="5">
        <f t="shared" si="11"/>
        <v>0</v>
      </c>
      <c r="J78" s="5">
        <f t="shared" si="12"/>
        <v>0</v>
      </c>
      <c r="L78" s="5">
        <f t="shared" si="13"/>
        <v>3</v>
      </c>
      <c r="M78" s="2">
        <v>7</v>
      </c>
      <c r="N78" s="1">
        <v>5</v>
      </c>
      <c r="O78" s="1">
        <v>74</v>
      </c>
      <c r="P78" s="5">
        <f t="shared" si="9"/>
        <v>7</v>
      </c>
      <c r="Q78" s="1" t="s">
        <v>18</v>
      </c>
      <c r="R78" s="5" t="str">
        <f>IF(AND('Math Grids'!H90&gt;="A",'Math Grids'!H90&lt;="E"),'Math Grids'!H90,"")</f>
        <v/>
      </c>
      <c r="S78" s="5">
        <f t="shared" si="14"/>
        <v>0</v>
      </c>
      <c r="T78" s="5">
        <f t="shared" si="15"/>
        <v>0</v>
      </c>
    </row>
    <row r="79" spans="2:20" x14ac:dyDescent="0.25">
      <c r="B79" s="5">
        <f t="shared" si="10"/>
        <v>21</v>
      </c>
      <c r="C79" s="1">
        <v>111</v>
      </c>
      <c r="D79" s="1">
        <v>3</v>
      </c>
      <c r="E79" s="1">
        <v>75</v>
      </c>
      <c r="F79" s="5">
        <f t="shared" si="8"/>
        <v>5</v>
      </c>
      <c r="G79" s="1" t="s">
        <v>16</v>
      </c>
      <c r="H79" s="5" t="str">
        <f>IF(AND('Math Grids'!C91&gt;="A",'Math Grids'!C91&lt;="E"),'Math Grids'!C91,"")</f>
        <v/>
      </c>
      <c r="I79" s="5">
        <f t="shared" si="11"/>
        <v>0</v>
      </c>
      <c r="J79" s="5">
        <f t="shared" si="12"/>
        <v>0</v>
      </c>
      <c r="L79" s="5">
        <f t="shared" si="13"/>
        <v>4</v>
      </c>
      <c r="M79" s="2">
        <v>9</v>
      </c>
      <c r="N79" s="1">
        <v>5</v>
      </c>
      <c r="O79" s="1">
        <v>75</v>
      </c>
      <c r="P79" s="5">
        <f t="shared" si="9"/>
        <v>5</v>
      </c>
      <c r="Q79" s="1" t="s">
        <v>19</v>
      </c>
      <c r="R79" s="5" t="str">
        <f>IF(AND('Math Grids'!H91&gt;="A",'Math Grids'!H91&lt;="E"),'Math Grids'!H91,"")</f>
        <v/>
      </c>
      <c r="S79" s="5">
        <f t="shared" si="14"/>
        <v>0</v>
      </c>
      <c r="T79" s="5">
        <f t="shared" si="15"/>
        <v>0</v>
      </c>
    </row>
    <row r="80" spans="2:20" x14ac:dyDescent="0.25">
      <c r="B80" s="5">
        <f t="shared" si="10"/>
        <v>22</v>
      </c>
      <c r="C80" s="1">
        <v>113</v>
      </c>
      <c r="D80" s="1">
        <v>3</v>
      </c>
      <c r="E80" s="1">
        <v>76</v>
      </c>
      <c r="F80" s="5">
        <f t="shared" si="8"/>
        <v>4</v>
      </c>
      <c r="G80" s="1" t="s">
        <v>17</v>
      </c>
      <c r="H80" s="5" t="str">
        <f>IF(AND('Math Grids'!C92&gt;="A",'Math Grids'!C92&lt;="E"),'Math Grids'!C92,"")</f>
        <v/>
      </c>
      <c r="I80" s="5">
        <f t="shared" si="11"/>
        <v>0</v>
      </c>
      <c r="J80" s="5">
        <f t="shared" si="12"/>
        <v>0</v>
      </c>
      <c r="L80" s="5">
        <f t="shared" si="13"/>
        <v>5</v>
      </c>
      <c r="M80" s="2">
        <v>13</v>
      </c>
      <c r="N80" s="1">
        <v>5</v>
      </c>
      <c r="O80" s="1">
        <v>76</v>
      </c>
      <c r="P80" s="5">
        <f t="shared" si="9"/>
        <v>3</v>
      </c>
      <c r="Q80" s="1" t="s">
        <v>17</v>
      </c>
      <c r="R80" s="5" t="str">
        <f>IF(AND('Math Grids'!H92&gt;="A",'Math Grids'!H92&lt;="E"),'Math Grids'!H92,"")</f>
        <v/>
      </c>
      <c r="S80" s="5">
        <f t="shared" si="14"/>
        <v>0</v>
      </c>
      <c r="T80" s="5">
        <f t="shared" si="15"/>
        <v>0</v>
      </c>
    </row>
    <row r="81" spans="2:20" x14ac:dyDescent="0.25">
      <c r="B81" s="5">
        <f t="shared" si="10"/>
        <v>23</v>
      </c>
      <c r="C81" s="1">
        <v>117</v>
      </c>
      <c r="D81" s="1">
        <v>3</v>
      </c>
      <c r="E81" s="1">
        <v>77</v>
      </c>
      <c r="F81" s="5">
        <f t="shared" si="8"/>
        <v>3</v>
      </c>
      <c r="G81" s="1" t="s">
        <v>20</v>
      </c>
      <c r="H81" s="5" t="str">
        <f>IF(AND('Math Grids'!C93&gt;="A",'Math Grids'!C93&lt;="E"),'Math Grids'!C93,"")</f>
        <v/>
      </c>
      <c r="I81" s="5">
        <f t="shared" si="11"/>
        <v>0</v>
      </c>
      <c r="J81" s="5">
        <f t="shared" si="12"/>
        <v>0</v>
      </c>
      <c r="L81" s="5">
        <f t="shared" si="13"/>
        <v>6</v>
      </c>
      <c r="M81" s="2">
        <v>26</v>
      </c>
      <c r="N81" s="1">
        <v>5</v>
      </c>
      <c r="O81" s="1">
        <v>77</v>
      </c>
      <c r="P81" s="5">
        <f t="shared" si="9"/>
        <v>1</v>
      </c>
      <c r="Q81" s="1" t="s">
        <v>17</v>
      </c>
      <c r="R81" s="5" t="str">
        <f>IF(AND('Math Grids'!H93&gt;="A",'Math Grids'!H93&lt;="E"),'Math Grids'!H93,"")</f>
        <v/>
      </c>
      <c r="S81" s="5">
        <f t="shared" si="14"/>
        <v>0</v>
      </c>
      <c r="T81" s="5">
        <f t="shared" si="15"/>
        <v>0</v>
      </c>
    </row>
    <row r="82" spans="2:20" x14ac:dyDescent="0.25">
      <c r="B82" s="5">
        <f t="shared" si="10"/>
        <v>24</v>
      </c>
      <c r="C82" s="1">
        <v>121</v>
      </c>
      <c r="D82" s="1">
        <v>3</v>
      </c>
      <c r="E82" s="1">
        <v>78</v>
      </c>
      <c r="F82" s="5">
        <f t="shared" si="8"/>
        <v>6</v>
      </c>
      <c r="G82" s="1" t="s">
        <v>18</v>
      </c>
      <c r="H82" s="5" t="str">
        <f>IF(AND('Math Grids'!C94&gt;="A",'Math Grids'!C94&lt;="E"),'Math Grids'!C94,"")</f>
        <v/>
      </c>
      <c r="I82" s="5">
        <f t="shared" si="11"/>
        <v>0</v>
      </c>
      <c r="J82" s="5">
        <f t="shared" si="12"/>
        <v>0</v>
      </c>
      <c r="L82" s="5">
        <f t="shared" si="13"/>
        <v>7</v>
      </c>
      <c r="M82" s="2">
        <v>27</v>
      </c>
      <c r="N82" s="1">
        <v>5</v>
      </c>
      <c r="O82" s="1">
        <v>78</v>
      </c>
      <c r="P82" s="5">
        <f t="shared" si="9"/>
        <v>6</v>
      </c>
      <c r="Q82" s="1" t="s">
        <v>19</v>
      </c>
      <c r="R82" s="5" t="str">
        <f>IF(AND('Math Grids'!H94&gt;="A",'Math Grids'!H94&lt;="E"),'Math Grids'!H94,"")</f>
        <v/>
      </c>
      <c r="S82" s="5">
        <f t="shared" si="14"/>
        <v>0</v>
      </c>
      <c r="T82" s="5">
        <f t="shared" si="15"/>
        <v>0</v>
      </c>
    </row>
    <row r="83" spans="2:20" x14ac:dyDescent="0.25">
      <c r="B83" s="5">
        <f t="shared" si="10"/>
        <v>25</v>
      </c>
      <c r="C83" s="1">
        <v>122</v>
      </c>
      <c r="D83" s="1">
        <v>3</v>
      </c>
      <c r="E83" s="1">
        <v>79</v>
      </c>
      <c r="F83" s="5">
        <f t="shared" si="8"/>
        <v>9</v>
      </c>
      <c r="G83" s="1" t="s">
        <v>19</v>
      </c>
      <c r="H83" s="5" t="str">
        <f>IF(AND('Math Grids'!C95&gt;="A",'Math Grids'!C95&lt;="E"),'Math Grids'!C95,"")</f>
        <v/>
      </c>
      <c r="I83" s="5">
        <f t="shared" si="11"/>
        <v>0</v>
      </c>
      <c r="J83" s="5">
        <f t="shared" si="12"/>
        <v>0</v>
      </c>
      <c r="L83" s="5">
        <f t="shared" si="13"/>
        <v>8</v>
      </c>
      <c r="M83" s="2">
        <v>29</v>
      </c>
      <c r="N83" s="1">
        <v>5</v>
      </c>
      <c r="O83" s="1">
        <v>79</v>
      </c>
      <c r="P83" s="5">
        <f t="shared" si="9"/>
        <v>2</v>
      </c>
      <c r="Q83" s="1" t="s">
        <v>20</v>
      </c>
      <c r="R83" s="5" t="str">
        <f>IF(AND('Math Grids'!H95&gt;="A",'Math Grids'!H95&lt;="E"),'Math Grids'!H95,"")</f>
        <v/>
      </c>
      <c r="S83" s="5">
        <f t="shared" si="14"/>
        <v>0</v>
      </c>
      <c r="T83" s="5">
        <f t="shared" si="15"/>
        <v>0</v>
      </c>
    </row>
    <row r="84" spans="2:20" x14ac:dyDescent="0.25">
      <c r="B84" s="5">
        <f t="shared" si="10"/>
        <v>26</v>
      </c>
      <c r="C84" s="1">
        <v>123</v>
      </c>
      <c r="D84" s="1">
        <v>3</v>
      </c>
      <c r="E84" s="1">
        <v>80</v>
      </c>
      <c r="F84" s="5">
        <f t="shared" si="8"/>
        <v>1</v>
      </c>
      <c r="G84" s="1" t="s">
        <v>16</v>
      </c>
      <c r="H84" s="5" t="str">
        <f>IF(AND('Math Grids'!C96&gt;="A",'Math Grids'!C96&lt;="E"),'Math Grids'!C96,"")</f>
        <v/>
      </c>
      <c r="I84" s="5">
        <f t="shared" si="11"/>
        <v>0</v>
      </c>
      <c r="J84" s="5">
        <f t="shared" si="12"/>
        <v>0</v>
      </c>
      <c r="L84" s="5">
        <f t="shared" si="13"/>
        <v>9</v>
      </c>
      <c r="M84" s="2">
        <v>33</v>
      </c>
      <c r="N84" s="1">
        <v>5</v>
      </c>
      <c r="O84" s="1">
        <v>80</v>
      </c>
      <c r="P84" s="5">
        <f t="shared" si="9"/>
        <v>3</v>
      </c>
      <c r="Q84" s="1" t="s">
        <v>18</v>
      </c>
      <c r="R84" s="5" t="str">
        <f>IF(AND('Math Grids'!H96&gt;="A",'Math Grids'!H96&lt;="E"),'Math Grids'!H96,"")</f>
        <v/>
      </c>
      <c r="S84" s="5">
        <f t="shared" si="14"/>
        <v>0</v>
      </c>
      <c r="T84" s="5">
        <f t="shared" si="15"/>
        <v>0</v>
      </c>
    </row>
    <row r="85" spans="2:20" x14ac:dyDescent="0.25">
      <c r="B85" s="5">
        <f t="shared" si="10"/>
        <v>27</v>
      </c>
      <c r="C85" s="1">
        <v>128</v>
      </c>
      <c r="D85" s="1">
        <v>3</v>
      </c>
      <c r="E85" s="1">
        <v>81</v>
      </c>
      <c r="F85" s="5">
        <f t="shared" si="8"/>
        <v>7</v>
      </c>
      <c r="G85" s="1" t="s">
        <v>19</v>
      </c>
      <c r="H85" s="5" t="str">
        <f>IF(AND('Math Grids'!C97&gt;="A",'Math Grids'!C97&lt;="E"),'Math Grids'!C97,"")</f>
        <v/>
      </c>
      <c r="I85" s="5">
        <f t="shared" si="11"/>
        <v>0</v>
      </c>
      <c r="J85" s="5">
        <f t="shared" si="12"/>
        <v>0</v>
      </c>
      <c r="L85" s="5">
        <f t="shared" si="13"/>
        <v>10</v>
      </c>
      <c r="M85" s="2">
        <v>38</v>
      </c>
      <c r="N85" s="1">
        <v>5</v>
      </c>
      <c r="O85" s="1">
        <v>81</v>
      </c>
      <c r="P85" s="5">
        <f t="shared" si="9"/>
        <v>2</v>
      </c>
      <c r="Q85" s="1" t="s">
        <v>17</v>
      </c>
      <c r="R85" s="5" t="str">
        <f>IF(AND('Math Grids'!H97&gt;="A",'Math Grids'!H97&lt;="E"),'Math Grids'!H97,"")</f>
        <v/>
      </c>
      <c r="S85" s="5">
        <f t="shared" si="14"/>
        <v>0</v>
      </c>
      <c r="T85" s="5">
        <f t="shared" si="15"/>
        <v>0</v>
      </c>
    </row>
    <row r="86" spans="2:20" x14ac:dyDescent="0.25">
      <c r="B86" s="5">
        <f t="shared" si="10"/>
        <v>28</v>
      </c>
      <c r="C86" s="1">
        <v>133</v>
      </c>
      <c r="D86" s="1">
        <v>3</v>
      </c>
      <c r="E86" s="1">
        <v>82</v>
      </c>
      <c r="F86" s="5">
        <f t="shared" si="8"/>
        <v>1</v>
      </c>
      <c r="G86" s="1" t="s">
        <v>16</v>
      </c>
      <c r="H86" s="5" t="str">
        <f>IF(AND('Math Grids'!C98&gt;="A",'Math Grids'!C98&lt;="E"),'Math Grids'!C98,"")</f>
        <v/>
      </c>
      <c r="I86" s="5">
        <f t="shared" si="11"/>
        <v>0</v>
      </c>
      <c r="J86" s="5">
        <f t="shared" si="12"/>
        <v>0</v>
      </c>
      <c r="L86" s="5">
        <f t="shared" si="13"/>
        <v>11</v>
      </c>
      <c r="M86" s="2">
        <v>44</v>
      </c>
      <c r="N86" s="1">
        <v>5</v>
      </c>
      <c r="O86" s="1">
        <v>82</v>
      </c>
      <c r="P86" s="5">
        <f t="shared" si="9"/>
        <v>6</v>
      </c>
      <c r="Q86" s="1" t="s">
        <v>17</v>
      </c>
      <c r="R86" s="5" t="str">
        <f>IF(AND('Math Grids'!H98&gt;="A",'Math Grids'!H98&lt;="E"),'Math Grids'!H98,"")</f>
        <v/>
      </c>
      <c r="S86" s="5">
        <f t="shared" si="14"/>
        <v>0</v>
      </c>
      <c r="T86" s="5">
        <f t="shared" si="15"/>
        <v>0</v>
      </c>
    </row>
    <row r="87" spans="2:20" x14ac:dyDescent="0.25">
      <c r="B87" s="5">
        <f t="shared" si="10"/>
        <v>29</v>
      </c>
      <c r="C87" s="1">
        <v>134</v>
      </c>
      <c r="D87" s="1">
        <v>3</v>
      </c>
      <c r="E87" s="1">
        <v>83</v>
      </c>
      <c r="F87" s="5">
        <f t="shared" si="8"/>
        <v>3</v>
      </c>
      <c r="G87" s="1" t="s">
        <v>16</v>
      </c>
      <c r="H87" s="5" t="str">
        <f>IF(AND('Math Grids'!C99&gt;="A",'Math Grids'!C99&lt;="E"),'Math Grids'!C99,"")</f>
        <v/>
      </c>
      <c r="I87" s="5">
        <f t="shared" si="11"/>
        <v>0</v>
      </c>
      <c r="J87" s="5">
        <f t="shared" si="12"/>
        <v>0</v>
      </c>
      <c r="L87" s="5">
        <f t="shared" si="13"/>
        <v>12</v>
      </c>
      <c r="M87" s="2">
        <v>47</v>
      </c>
      <c r="N87" s="1">
        <v>5</v>
      </c>
      <c r="O87" s="1">
        <v>83</v>
      </c>
      <c r="P87" s="5">
        <f t="shared" si="9"/>
        <v>3</v>
      </c>
      <c r="Q87" s="1" t="s">
        <v>17</v>
      </c>
      <c r="R87" s="5" t="str">
        <f>IF(AND('Math Grids'!H99&gt;="A",'Math Grids'!H99&lt;="E"),'Math Grids'!H99,"")</f>
        <v/>
      </c>
      <c r="S87" s="5">
        <f t="shared" si="14"/>
        <v>0</v>
      </c>
      <c r="T87" s="5">
        <f t="shared" si="15"/>
        <v>0</v>
      </c>
    </row>
    <row r="88" spans="2:20" x14ac:dyDescent="0.25">
      <c r="B88" s="5">
        <f t="shared" si="10"/>
        <v>30</v>
      </c>
      <c r="C88" s="1">
        <v>152</v>
      </c>
      <c r="D88" s="1">
        <v>3</v>
      </c>
      <c r="E88" s="1">
        <v>84</v>
      </c>
      <c r="F88" s="5">
        <f t="shared" si="8"/>
        <v>7</v>
      </c>
      <c r="G88" s="1" t="s">
        <v>20</v>
      </c>
      <c r="H88" s="5" t="str">
        <f>IF(AND('Math Grids'!C100&gt;="A",'Math Grids'!C100&lt;="E"),'Math Grids'!C100,"")</f>
        <v/>
      </c>
      <c r="I88" s="5">
        <f t="shared" si="11"/>
        <v>0</v>
      </c>
      <c r="J88" s="5">
        <f t="shared" si="12"/>
        <v>0</v>
      </c>
      <c r="L88" s="5">
        <f t="shared" si="13"/>
        <v>13</v>
      </c>
      <c r="M88" s="2">
        <v>50</v>
      </c>
      <c r="N88" s="1">
        <v>5</v>
      </c>
      <c r="O88" s="1">
        <v>84</v>
      </c>
      <c r="P88" s="5">
        <f t="shared" si="9"/>
        <v>5</v>
      </c>
      <c r="Q88" s="1" t="s">
        <v>18</v>
      </c>
      <c r="R88" s="5" t="str">
        <f>IF(AND('Math Grids'!H100&gt;="A",'Math Grids'!H100&lt;="E"),'Math Grids'!H100,"")</f>
        <v/>
      </c>
      <c r="S88" s="5">
        <f t="shared" si="14"/>
        <v>0</v>
      </c>
      <c r="T88" s="5">
        <f t="shared" si="15"/>
        <v>0</v>
      </c>
    </row>
    <row r="89" spans="2:20" x14ac:dyDescent="0.25">
      <c r="B89" s="5">
        <f t="shared" si="10"/>
        <v>31</v>
      </c>
      <c r="C89" s="1">
        <v>156</v>
      </c>
      <c r="D89" s="1">
        <v>3</v>
      </c>
      <c r="E89" s="1">
        <v>85</v>
      </c>
      <c r="F89" s="5">
        <f t="shared" si="8"/>
        <v>4</v>
      </c>
      <c r="G89" s="1" t="s">
        <v>16</v>
      </c>
      <c r="H89" s="5" t="str">
        <f>IF(AND('Math Grids'!C101&gt;="A",'Math Grids'!C101&lt;="E"),'Math Grids'!C101,"")</f>
        <v/>
      </c>
      <c r="I89" s="5">
        <f t="shared" si="11"/>
        <v>0</v>
      </c>
      <c r="J89" s="5">
        <f t="shared" si="12"/>
        <v>0</v>
      </c>
      <c r="L89" s="5">
        <f t="shared" si="13"/>
        <v>14</v>
      </c>
      <c r="M89" s="2">
        <v>55</v>
      </c>
      <c r="N89" s="1">
        <v>5</v>
      </c>
      <c r="O89" s="1">
        <v>85</v>
      </c>
      <c r="P89" s="5">
        <f t="shared" si="9"/>
        <v>5</v>
      </c>
      <c r="Q89" s="1" t="s">
        <v>19</v>
      </c>
      <c r="R89" s="5" t="str">
        <f>IF(AND('Math Grids'!H101&gt;="A",'Math Grids'!H101&lt;="E"),'Math Grids'!H101,"")</f>
        <v/>
      </c>
      <c r="S89" s="5">
        <f t="shared" si="14"/>
        <v>0</v>
      </c>
      <c r="T89" s="5">
        <f t="shared" si="15"/>
        <v>0</v>
      </c>
    </row>
    <row r="90" spans="2:20" x14ac:dyDescent="0.25">
      <c r="B90" s="5">
        <f t="shared" si="10"/>
        <v>32</v>
      </c>
      <c r="C90" s="1">
        <v>166</v>
      </c>
      <c r="D90" s="1">
        <v>3</v>
      </c>
      <c r="E90" s="1">
        <v>86</v>
      </c>
      <c r="F90" s="5">
        <f t="shared" si="8"/>
        <v>2</v>
      </c>
      <c r="G90" s="1" t="s">
        <v>16</v>
      </c>
      <c r="H90" s="5" t="str">
        <f>IF(AND('Math Grids'!C102&gt;="A",'Math Grids'!C102&lt;="E"),'Math Grids'!C102,"")</f>
        <v/>
      </c>
      <c r="I90" s="5">
        <f t="shared" si="11"/>
        <v>0</v>
      </c>
      <c r="J90" s="5">
        <f t="shared" si="12"/>
        <v>0</v>
      </c>
      <c r="L90" s="5">
        <f t="shared" si="13"/>
        <v>15</v>
      </c>
      <c r="M90" s="2">
        <v>63</v>
      </c>
      <c r="N90" s="1">
        <v>5</v>
      </c>
      <c r="O90" s="1">
        <v>86</v>
      </c>
      <c r="P90" s="5">
        <f t="shared" si="9"/>
        <v>6</v>
      </c>
      <c r="Q90" s="1" t="s">
        <v>17</v>
      </c>
      <c r="R90" s="5" t="str">
        <f>IF(AND('Math Grids'!H102&gt;="A",'Math Grids'!H102&lt;="E"),'Math Grids'!H102,"")</f>
        <v/>
      </c>
      <c r="S90" s="5">
        <f t="shared" si="14"/>
        <v>0</v>
      </c>
      <c r="T90" s="5">
        <f t="shared" si="15"/>
        <v>0</v>
      </c>
    </row>
    <row r="91" spans="2:20" x14ac:dyDescent="0.25">
      <c r="B91" s="5">
        <f t="shared" si="10"/>
        <v>1</v>
      </c>
      <c r="C91" s="1">
        <v>7</v>
      </c>
      <c r="D91" s="1">
        <v>4</v>
      </c>
      <c r="E91" s="1">
        <v>87</v>
      </c>
      <c r="F91" s="5">
        <f t="shared" si="8"/>
        <v>5</v>
      </c>
      <c r="G91" s="1" t="s">
        <v>18</v>
      </c>
      <c r="H91" s="5" t="str">
        <f>IF(AND('Math Grids'!C103&gt;="A",'Math Grids'!C103&lt;="E"),'Math Grids'!C103,"")</f>
        <v/>
      </c>
      <c r="I91" s="5">
        <f t="shared" si="11"/>
        <v>0</v>
      </c>
      <c r="J91" s="5">
        <f t="shared" si="12"/>
        <v>0</v>
      </c>
      <c r="L91" s="5">
        <f t="shared" si="13"/>
        <v>16</v>
      </c>
      <c r="M91" s="2">
        <v>67</v>
      </c>
      <c r="N91" s="1">
        <v>5</v>
      </c>
      <c r="O91" s="1">
        <v>87</v>
      </c>
      <c r="P91" s="5">
        <f t="shared" si="9"/>
        <v>6</v>
      </c>
      <c r="Q91" s="1" t="s">
        <v>18</v>
      </c>
      <c r="R91" s="5" t="str">
        <f>IF(AND('Math Grids'!H103&gt;="A",'Math Grids'!H103&lt;="E"),'Math Grids'!H103,"")</f>
        <v/>
      </c>
      <c r="S91" s="5">
        <f t="shared" si="14"/>
        <v>0</v>
      </c>
      <c r="T91" s="5">
        <f t="shared" si="15"/>
        <v>0</v>
      </c>
    </row>
    <row r="92" spans="2:20" x14ac:dyDescent="0.25">
      <c r="B92" s="5">
        <f t="shared" si="10"/>
        <v>2</v>
      </c>
      <c r="C92" s="1">
        <v>15</v>
      </c>
      <c r="D92" s="1">
        <v>4</v>
      </c>
      <c r="E92" s="1">
        <v>88</v>
      </c>
      <c r="F92" s="5">
        <f t="shared" si="8"/>
        <v>1</v>
      </c>
      <c r="G92" s="1" t="s">
        <v>16</v>
      </c>
      <c r="H92" s="5" t="str">
        <f>IF(AND('Math Grids'!C104&gt;="A",'Math Grids'!C104&lt;="E"),'Math Grids'!C104,"")</f>
        <v/>
      </c>
      <c r="I92" s="5">
        <f t="shared" si="11"/>
        <v>0</v>
      </c>
      <c r="J92" s="5">
        <f t="shared" si="12"/>
        <v>0</v>
      </c>
      <c r="L92" s="5">
        <f t="shared" si="13"/>
        <v>17</v>
      </c>
      <c r="M92" s="2">
        <v>71</v>
      </c>
      <c r="N92" s="1">
        <v>5</v>
      </c>
      <c r="O92" s="1">
        <v>88</v>
      </c>
      <c r="P92" s="5">
        <f t="shared" si="9"/>
        <v>4</v>
      </c>
      <c r="Q92" s="1" t="s">
        <v>17</v>
      </c>
      <c r="R92" s="5" t="str">
        <f>IF(AND('Math Grids'!H104&gt;="A",'Math Grids'!H104&lt;="E"),'Math Grids'!H104,"")</f>
        <v/>
      </c>
      <c r="S92" s="5">
        <f t="shared" si="14"/>
        <v>0</v>
      </c>
      <c r="T92" s="5">
        <f t="shared" si="15"/>
        <v>0</v>
      </c>
    </row>
    <row r="93" spans="2:20" x14ac:dyDescent="0.25">
      <c r="B93" s="5">
        <f t="shared" si="10"/>
        <v>3</v>
      </c>
      <c r="C93" s="1">
        <v>24</v>
      </c>
      <c r="D93" s="1">
        <v>4</v>
      </c>
      <c r="E93" s="1">
        <v>89</v>
      </c>
      <c r="F93" s="5">
        <f t="shared" si="8"/>
        <v>4</v>
      </c>
      <c r="G93" s="1" t="s">
        <v>20</v>
      </c>
      <c r="H93" s="5" t="str">
        <f>IF(AND('Math Grids'!C105&gt;="A",'Math Grids'!C105&lt;="E"),'Math Grids'!C105,"")</f>
        <v/>
      </c>
      <c r="I93" s="5">
        <f t="shared" si="11"/>
        <v>0</v>
      </c>
      <c r="J93" s="5">
        <f t="shared" si="12"/>
        <v>0</v>
      </c>
      <c r="L93" s="5">
        <f t="shared" si="13"/>
        <v>18</v>
      </c>
      <c r="M93" s="2">
        <v>75</v>
      </c>
      <c r="N93" s="1">
        <v>5</v>
      </c>
      <c r="O93" s="1">
        <v>89</v>
      </c>
      <c r="P93" s="5">
        <f t="shared" si="9"/>
        <v>3</v>
      </c>
      <c r="Q93" s="1" t="s">
        <v>16</v>
      </c>
      <c r="R93" s="5" t="str">
        <f>IF(AND('Math Grids'!H105&gt;="A",'Math Grids'!H105&lt;="E"),'Math Grids'!H105,"")</f>
        <v/>
      </c>
      <c r="S93" s="5">
        <f t="shared" si="14"/>
        <v>0</v>
      </c>
      <c r="T93" s="5">
        <f t="shared" si="15"/>
        <v>0</v>
      </c>
    </row>
    <row r="94" spans="2:20" x14ac:dyDescent="0.25">
      <c r="B94" s="5">
        <f t="shared" si="10"/>
        <v>4</v>
      </c>
      <c r="C94" s="1">
        <v>30</v>
      </c>
      <c r="D94" s="1">
        <v>4</v>
      </c>
      <c r="E94" s="1">
        <v>90</v>
      </c>
      <c r="F94" s="5">
        <f t="shared" si="8"/>
        <v>5</v>
      </c>
      <c r="G94" s="1" t="s">
        <v>20</v>
      </c>
      <c r="H94" s="5" t="str">
        <f>IF(AND('Math Grids'!C106&gt;="A",'Math Grids'!C106&lt;="E"),'Math Grids'!C106,"")</f>
        <v/>
      </c>
      <c r="I94" s="5">
        <f t="shared" si="11"/>
        <v>0</v>
      </c>
      <c r="J94" s="5">
        <f t="shared" si="12"/>
        <v>0</v>
      </c>
      <c r="L94" s="5">
        <f t="shared" si="13"/>
        <v>19</v>
      </c>
      <c r="M94" s="2">
        <v>84</v>
      </c>
      <c r="N94" s="1">
        <v>5</v>
      </c>
      <c r="O94" s="1">
        <v>90</v>
      </c>
      <c r="P94" s="5">
        <f t="shared" si="9"/>
        <v>6</v>
      </c>
      <c r="Q94" s="1" t="s">
        <v>20</v>
      </c>
      <c r="R94" s="5" t="str">
        <f>IF(AND('Math Grids'!H106&gt;="A",'Math Grids'!H106&lt;="E"),'Math Grids'!H106,"")</f>
        <v/>
      </c>
      <c r="S94" s="5">
        <f t="shared" si="14"/>
        <v>0</v>
      </c>
      <c r="T94" s="5">
        <f t="shared" si="15"/>
        <v>0</v>
      </c>
    </row>
    <row r="95" spans="2:20" x14ac:dyDescent="0.25">
      <c r="B95" s="5">
        <f t="shared" si="10"/>
        <v>5</v>
      </c>
      <c r="C95" s="1">
        <v>33</v>
      </c>
      <c r="D95" s="1">
        <v>4</v>
      </c>
      <c r="E95" s="1">
        <v>91</v>
      </c>
      <c r="F95" s="5">
        <f t="shared" si="8"/>
        <v>3</v>
      </c>
      <c r="G95" s="1" t="s">
        <v>17</v>
      </c>
      <c r="H95" s="5" t="str">
        <f>IF(AND('Math Grids'!C107&gt;="A",'Math Grids'!C107&lt;="E"),'Math Grids'!C107,"")</f>
        <v/>
      </c>
      <c r="I95" s="5">
        <f t="shared" si="11"/>
        <v>0</v>
      </c>
      <c r="J95" s="5">
        <f t="shared" si="12"/>
        <v>0</v>
      </c>
      <c r="L95" s="5">
        <f t="shared" si="13"/>
        <v>20</v>
      </c>
      <c r="M95" s="2">
        <v>85</v>
      </c>
      <c r="N95" s="1">
        <v>5</v>
      </c>
      <c r="O95" s="1">
        <v>91</v>
      </c>
      <c r="P95" s="5">
        <f t="shared" si="9"/>
        <v>4</v>
      </c>
      <c r="Q95" s="1" t="s">
        <v>19</v>
      </c>
      <c r="R95" s="5" t="str">
        <f>IF(AND('Math Grids'!H107&gt;="A",'Math Grids'!H107&lt;="E"),'Math Grids'!H107,"")</f>
        <v/>
      </c>
      <c r="S95" s="5">
        <f t="shared" si="14"/>
        <v>0</v>
      </c>
      <c r="T95" s="5">
        <f t="shared" si="15"/>
        <v>0</v>
      </c>
    </row>
    <row r="96" spans="2:20" x14ac:dyDescent="0.25">
      <c r="B96" s="5">
        <f t="shared" si="10"/>
        <v>6</v>
      </c>
      <c r="C96" s="1">
        <v>44</v>
      </c>
      <c r="D96" s="1">
        <v>4</v>
      </c>
      <c r="E96" s="1">
        <v>92</v>
      </c>
      <c r="F96" s="5">
        <f t="shared" si="8"/>
        <v>3</v>
      </c>
      <c r="G96" s="1" t="s">
        <v>19</v>
      </c>
      <c r="H96" s="5" t="str">
        <f>IF(AND('Math Grids'!C108&gt;="A",'Math Grids'!C108&lt;="E"),'Math Grids'!C108,"")</f>
        <v/>
      </c>
      <c r="I96" s="5">
        <f t="shared" si="11"/>
        <v>0</v>
      </c>
      <c r="J96" s="5">
        <f t="shared" si="12"/>
        <v>0</v>
      </c>
      <c r="L96" s="5">
        <f t="shared" si="13"/>
        <v>21</v>
      </c>
      <c r="M96" s="2">
        <v>97</v>
      </c>
      <c r="N96" s="1">
        <v>5</v>
      </c>
      <c r="O96" s="1">
        <v>92</v>
      </c>
      <c r="P96" s="5">
        <f t="shared" si="9"/>
        <v>6</v>
      </c>
      <c r="Q96" s="1" t="s">
        <v>18</v>
      </c>
      <c r="R96" s="5" t="str">
        <f>IF(AND('Math Grids'!H108&gt;="A",'Math Grids'!H108&lt;="E"),'Math Grids'!H108,"")</f>
        <v/>
      </c>
      <c r="S96" s="5">
        <f t="shared" si="14"/>
        <v>0</v>
      </c>
      <c r="T96" s="5">
        <f t="shared" si="15"/>
        <v>0</v>
      </c>
    </row>
    <row r="97" spans="2:20" x14ac:dyDescent="0.25">
      <c r="B97" s="5">
        <f t="shared" si="10"/>
        <v>7</v>
      </c>
      <c r="C97" s="1">
        <v>71</v>
      </c>
      <c r="D97" s="1">
        <v>4</v>
      </c>
      <c r="E97" s="1">
        <v>93</v>
      </c>
      <c r="F97" s="5">
        <f t="shared" si="8"/>
        <v>1</v>
      </c>
      <c r="G97" s="1" t="s">
        <v>16</v>
      </c>
      <c r="H97" s="5" t="str">
        <f>IF(AND('Math Grids'!C109&gt;="A",'Math Grids'!C109&lt;="E"),'Math Grids'!C109,"")</f>
        <v/>
      </c>
      <c r="I97" s="5">
        <f t="shared" si="11"/>
        <v>0</v>
      </c>
      <c r="J97" s="5">
        <f t="shared" si="12"/>
        <v>0</v>
      </c>
      <c r="L97" s="5">
        <f t="shared" si="13"/>
        <v>22</v>
      </c>
      <c r="M97" s="2">
        <v>107</v>
      </c>
      <c r="N97" s="1">
        <v>5</v>
      </c>
      <c r="O97" s="1">
        <v>93</v>
      </c>
      <c r="P97" s="5">
        <f t="shared" si="9"/>
        <v>1</v>
      </c>
      <c r="Q97" s="1" t="s">
        <v>18</v>
      </c>
      <c r="R97" s="5" t="str">
        <f>IF(AND('Math Grids'!H109&gt;="A",'Math Grids'!H109&lt;="E"),'Math Grids'!H109,"")</f>
        <v/>
      </c>
      <c r="S97" s="5">
        <f t="shared" si="14"/>
        <v>0</v>
      </c>
      <c r="T97" s="5">
        <f t="shared" si="15"/>
        <v>0</v>
      </c>
    </row>
    <row r="98" spans="2:20" x14ac:dyDescent="0.25">
      <c r="B98" s="5">
        <f t="shared" si="10"/>
        <v>8</v>
      </c>
      <c r="C98" s="1">
        <v>76</v>
      </c>
      <c r="D98" s="1">
        <v>4</v>
      </c>
      <c r="E98" s="1">
        <v>94</v>
      </c>
      <c r="F98" s="5">
        <f t="shared" si="8"/>
        <v>1</v>
      </c>
      <c r="G98" s="1" t="s">
        <v>19</v>
      </c>
      <c r="H98" s="5" t="str">
        <f>IF(AND('Math Grids'!C110&gt;="A",'Math Grids'!C110&lt;="E"),'Math Grids'!C110,"")</f>
        <v/>
      </c>
      <c r="I98" s="5">
        <f t="shared" si="11"/>
        <v>0</v>
      </c>
      <c r="J98" s="5">
        <f t="shared" si="12"/>
        <v>0</v>
      </c>
      <c r="L98" s="5">
        <f t="shared" si="13"/>
        <v>23</v>
      </c>
      <c r="M98" s="2">
        <v>108</v>
      </c>
      <c r="N98" s="1">
        <v>5</v>
      </c>
      <c r="O98" s="1">
        <v>94</v>
      </c>
      <c r="P98" s="5">
        <f t="shared" si="9"/>
        <v>3</v>
      </c>
      <c r="Q98" s="1" t="s">
        <v>16</v>
      </c>
      <c r="R98" s="5" t="str">
        <f>IF(AND('Math Grids'!H110&gt;="A",'Math Grids'!H110&lt;="E"),'Math Grids'!H110,"")</f>
        <v/>
      </c>
      <c r="S98" s="5">
        <f t="shared" si="14"/>
        <v>0</v>
      </c>
      <c r="T98" s="5">
        <f t="shared" si="15"/>
        <v>0</v>
      </c>
    </row>
    <row r="99" spans="2:20" x14ac:dyDescent="0.25">
      <c r="B99" s="5">
        <f t="shared" si="10"/>
        <v>9</v>
      </c>
      <c r="C99" s="1">
        <v>85</v>
      </c>
      <c r="D99" s="1">
        <v>4</v>
      </c>
      <c r="E99" s="1">
        <v>95</v>
      </c>
      <c r="F99" s="5">
        <f t="shared" si="8"/>
        <v>1</v>
      </c>
      <c r="G99" s="1" t="s">
        <v>16</v>
      </c>
      <c r="H99" s="5" t="str">
        <f>IF(AND('Math Grids'!C111&gt;="A",'Math Grids'!C111&lt;="E"),'Math Grids'!C111,"")</f>
        <v/>
      </c>
      <c r="I99" s="5">
        <f t="shared" si="11"/>
        <v>0</v>
      </c>
      <c r="J99" s="5">
        <f t="shared" si="12"/>
        <v>0</v>
      </c>
      <c r="L99" s="5">
        <f t="shared" si="13"/>
        <v>24</v>
      </c>
      <c r="M99" s="2">
        <v>111</v>
      </c>
      <c r="N99" s="1">
        <v>5</v>
      </c>
      <c r="O99" s="1">
        <v>95</v>
      </c>
      <c r="P99" s="5">
        <f t="shared" si="9"/>
        <v>4</v>
      </c>
      <c r="Q99" s="1" t="s">
        <v>18</v>
      </c>
      <c r="R99" s="5" t="str">
        <f>IF(AND('Math Grids'!H111&gt;="A",'Math Grids'!H111&lt;="E"),'Math Grids'!H111,"")</f>
        <v/>
      </c>
      <c r="S99" s="5">
        <f t="shared" si="14"/>
        <v>0</v>
      </c>
      <c r="T99" s="5">
        <f t="shared" si="15"/>
        <v>0</v>
      </c>
    </row>
    <row r="100" spans="2:20" x14ac:dyDescent="0.25">
      <c r="B100" s="5">
        <f t="shared" si="10"/>
        <v>10</v>
      </c>
      <c r="C100" s="1">
        <v>89</v>
      </c>
      <c r="D100" s="1">
        <v>4</v>
      </c>
      <c r="E100" s="1">
        <v>96</v>
      </c>
      <c r="F100" s="5">
        <f t="shared" si="8"/>
        <v>2</v>
      </c>
      <c r="G100" s="1" t="s">
        <v>16</v>
      </c>
      <c r="H100" s="5" t="str">
        <f>IF(AND('Math Grids'!C112&gt;="A",'Math Grids'!C112&lt;="E"),'Math Grids'!C112,"")</f>
        <v/>
      </c>
      <c r="I100" s="5">
        <f t="shared" si="11"/>
        <v>0</v>
      </c>
      <c r="J100" s="5">
        <f t="shared" si="12"/>
        <v>0</v>
      </c>
      <c r="L100" s="5">
        <f t="shared" si="13"/>
        <v>25</v>
      </c>
      <c r="M100" s="2">
        <v>116</v>
      </c>
      <c r="N100" s="1">
        <v>5</v>
      </c>
      <c r="O100" s="1">
        <v>96</v>
      </c>
      <c r="P100" s="5">
        <f t="shared" si="9"/>
        <v>3</v>
      </c>
      <c r="Q100" s="1" t="s">
        <v>17</v>
      </c>
      <c r="R100" s="5" t="str">
        <f>IF(AND('Math Grids'!H112&gt;="A",'Math Grids'!H112&lt;="E"),'Math Grids'!H112,"")</f>
        <v/>
      </c>
      <c r="S100" s="5">
        <f t="shared" si="14"/>
        <v>0</v>
      </c>
      <c r="T100" s="5">
        <f t="shared" si="15"/>
        <v>0</v>
      </c>
    </row>
    <row r="101" spans="2:20" x14ac:dyDescent="0.25">
      <c r="B101" s="5">
        <f t="shared" si="10"/>
        <v>11</v>
      </c>
      <c r="C101" s="1">
        <v>135</v>
      </c>
      <c r="D101" s="1">
        <v>4</v>
      </c>
      <c r="E101" s="1">
        <v>97</v>
      </c>
      <c r="F101" s="5">
        <f t="shared" si="8"/>
        <v>2</v>
      </c>
      <c r="G101" s="1" t="s">
        <v>16</v>
      </c>
      <c r="H101" s="5" t="str">
        <f>IF(AND('Math Grids'!C113&gt;="A",'Math Grids'!C113&lt;="E"),'Math Grids'!C113,"")</f>
        <v/>
      </c>
      <c r="I101" s="5">
        <f t="shared" si="11"/>
        <v>0</v>
      </c>
      <c r="J101" s="5">
        <f t="shared" si="12"/>
        <v>0</v>
      </c>
      <c r="L101" s="5">
        <f t="shared" si="13"/>
        <v>26</v>
      </c>
      <c r="M101" s="2">
        <v>117</v>
      </c>
      <c r="N101" s="1">
        <v>5</v>
      </c>
      <c r="O101" s="1">
        <v>97</v>
      </c>
      <c r="P101" s="5">
        <f t="shared" si="9"/>
        <v>5</v>
      </c>
      <c r="Q101" s="1" t="s">
        <v>17</v>
      </c>
      <c r="R101" s="5" t="str">
        <f>IF(AND('Math Grids'!H113&gt;="A",'Math Grids'!H113&lt;="E"),'Math Grids'!H113,"")</f>
        <v/>
      </c>
      <c r="S101" s="5">
        <f t="shared" si="14"/>
        <v>0</v>
      </c>
      <c r="T101" s="5">
        <f t="shared" si="15"/>
        <v>0</v>
      </c>
    </row>
    <row r="102" spans="2:20" x14ac:dyDescent="0.25">
      <c r="B102" s="5">
        <f t="shared" si="10"/>
        <v>12</v>
      </c>
      <c r="C102" s="1">
        <v>139</v>
      </c>
      <c r="D102" s="1">
        <v>4</v>
      </c>
      <c r="E102" s="1">
        <v>98</v>
      </c>
      <c r="F102" s="5">
        <f t="shared" si="8"/>
        <v>6</v>
      </c>
      <c r="G102" s="1" t="s">
        <v>20</v>
      </c>
      <c r="H102" s="5" t="str">
        <f>IF(AND('Math Grids'!C114&gt;="A",'Math Grids'!C114&lt;="E"),'Math Grids'!C114,"")</f>
        <v/>
      </c>
      <c r="I102" s="5">
        <f t="shared" si="11"/>
        <v>0</v>
      </c>
      <c r="J102" s="5">
        <f t="shared" si="12"/>
        <v>0</v>
      </c>
      <c r="L102" s="5">
        <f t="shared" si="13"/>
        <v>1</v>
      </c>
      <c r="M102" s="2">
        <v>3</v>
      </c>
      <c r="N102" s="1">
        <v>6</v>
      </c>
      <c r="O102" s="1">
        <v>98</v>
      </c>
      <c r="P102" s="5">
        <f t="shared" si="9"/>
        <v>3</v>
      </c>
      <c r="Q102" s="1" t="s">
        <v>18</v>
      </c>
      <c r="R102" s="5" t="str">
        <f>IF(AND('Math Grids'!H114&gt;="A",'Math Grids'!H114&lt;="E"),'Math Grids'!H114,"")</f>
        <v/>
      </c>
      <c r="S102" s="5">
        <f t="shared" si="14"/>
        <v>0</v>
      </c>
      <c r="T102" s="5">
        <f t="shared" si="15"/>
        <v>0</v>
      </c>
    </row>
    <row r="103" spans="2:20" x14ac:dyDescent="0.25">
      <c r="B103" s="5">
        <f t="shared" si="10"/>
        <v>13</v>
      </c>
      <c r="C103" s="1">
        <v>141</v>
      </c>
      <c r="D103" s="1">
        <v>4</v>
      </c>
      <c r="E103" s="1">
        <v>99</v>
      </c>
      <c r="F103" s="5">
        <f t="shared" si="8"/>
        <v>3</v>
      </c>
      <c r="G103" s="1" t="s">
        <v>20</v>
      </c>
      <c r="H103" s="5" t="str">
        <f>IF(AND('Math Grids'!C115&gt;="A",'Math Grids'!C115&lt;="E"),'Math Grids'!C115,"")</f>
        <v/>
      </c>
      <c r="I103" s="5">
        <f t="shared" si="11"/>
        <v>0</v>
      </c>
      <c r="J103" s="5">
        <f t="shared" si="12"/>
        <v>0</v>
      </c>
      <c r="L103" s="5">
        <f t="shared" si="13"/>
        <v>2</v>
      </c>
      <c r="M103" s="2">
        <v>16</v>
      </c>
      <c r="N103" s="1">
        <v>6</v>
      </c>
      <c r="O103" s="1">
        <v>99</v>
      </c>
      <c r="P103" s="5">
        <f t="shared" si="9"/>
        <v>4</v>
      </c>
      <c r="Q103" s="1" t="s">
        <v>17</v>
      </c>
      <c r="R103" s="5" t="str">
        <f>IF(AND('Math Grids'!H115&gt;="A",'Math Grids'!H115&lt;="E"),'Math Grids'!H115,"")</f>
        <v/>
      </c>
      <c r="S103" s="5">
        <f t="shared" si="14"/>
        <v>0</v>
      </c>
      <c r="T103" s="5">
        <f t="shared" si="15"/>
        <v>0</v>
      </c>
    </row>
    <row r="104" spans="2:20" x14ac:dyDescent="0.25">
      <c r="B104" s="5">
        <f t="shared" si="10"/>
        <v>14</v>
      </c>
      <c r="C104" s="1">
        <v>145</v>
      </c>
      <c r="D104" s="1">
        <v>4</v>
      </c>
      <c r="E104" s="1">
        <v>100</v>
      </c>
      <c r="F104" s="5">
        <f t="shared" si="8"/>
        <v>1</v>
      </c>
      <c r="G104" s="1" t="s">
        <v>18</v>
      </c>
      <c r="H104" s="5" t="str">
        <f>IF(AND('Math Grids'!C116&gt;="A",'Math Grids'!C116&lt;="E"),'Math Grids'!C116,"")</f>
        <v/>
      </c>
      <c r="I104" s="5">
        <f t="shared" si="11"/>
        <v>0</v>
      </c>
      <c r="J104" s="5">
        <f t="shared" si="12"/>
        <v>0</v>
      </c>
      <c r="L104" s="5">
        <f t="shared" si="13"/>
        <v>3</v>
      </c>
      <c r="M104" s="2">
        <v>20</v>
      </c>
      <c r="N104" s="1">
        <v>6</v>
      </c>
      <c r="O104" s="1">
        <v>100</v>
      </c>
      <c r="P104" s="5">
        <f t="shared" si="9"/>
        <v>3</v>
      </c>
      <c r="Q104" s="1" t="s">
        <v>16</v>
      </c>
      <c r="R104" s="5" t="str">
        <f>IF(AND('Math Grids'!H116&gt;="A",'Math Grids'!H116&lt;="E"),'Math Grids'!H116,"")</f>
        <v/>
      </c>
      <c r="S104" s="5">
        <f t="shared" si="14"/>
        <v>0</v>
      </c>
      <c r="T104" s="5">
        <f t="shared" si="15"/>
        <v>0</v>
      </c>
    </row>
    <row r="105" spans="2:20" x14ac:dyDescent="0.25">
      <c r="B105" s="5">
        <f t="shared" si="10"/>
        <v>15</v>
      </c>
      <c r="C105" s="1">
        <v>150</v>
      </c>
      <c r="D105" s="1">
        <v>4</v>
      </c>
      <c r="E105" s="1">
        <v>101</v>
      </c>
      <c r="F105" s="5">
        <f t="shared" si="8"/>
        <v>1</v>
      </c>
      <c r="G105" s="1" t="s">
        <v>20</v>
      </c>
      <c r="H105" s="5" t="str">
        <f>IF(AND('Math Grids'!C117&gt;="A",'Math Grids'!C117&lt;="E"),'Math Grids'!C117,"")</f>
        <v/>
      </c>
      <c r="I105" s="5">
        <f t="shared" si="11"/>
        <v>0</v>
      </c>
      <c r="J105" s="5">
        <f t="shared" si="12"/>
        <v>0</v>
      </c>
      <c r="L105" s="5">
        <f t="shared" si="13"/>
        <v>4</v>
      </c>
      <c r="M105" s="2">
        <v>35</v>
      </c>
      <c r="N105" s="1">
        <v>6</v>
      </c>
      <c r="O105" s="1">
        <v>101</v>
      </c>
      <c r="P105" s="5">
        <f t="shared" si="9"/>
        <v>7</v>
      </c>
      <c r="Q105" s="1" t="s">
        <v>20</v>
      </c>
      <c r="R105" s="5" t="str">
        <f>IF(AND('Math Grids'!H117&gt;="A",'Math Grids'!H117&lt;="E"),'Math Grids'!H117,"")</f>
        <v/>
      </c>
      <c r="S105" s="5">
        <f t="shared" si="14"/>
        <v>0</v>
      </c>
      <c r="T105" s="5">
        <f t="shared" si="15"/>
        <v>0</v>
      </c>
    </row>
    <row r="106" spans="2:20" x14ac:dyDescent="0.25">
      <c r="B106" s="5">
        <f t="shared" si="10"/>
        <v>16</v>
      </c>
      <c r="C106" s="1">
        <v>153</v>
      </c>
      <c r="D106" s="1">
        <v>4</v>
      </c>
      <c r="E106" s="1">
        <v>102</v>
      </c>
      <c r="F106" s="5">
        <f t="shared" si="8"/>
        <v>3</v>
      </c>
      <c r="G106" s="1" t="s">
        <v>18</v>
      </c>
      <c r="H106" s="5" t="str">
        <f>IF(AND('Math Grids'!C118&gt;="A",'Math Grids'!C118&lt;="E"),'Math Grids'!C118,"")</f>
        <v/>
      </c>
      <c r="I106" s="5">
        <f t="shared" si="11"/>
        <v>0</v>
      </c>
      <c r="J106" s="5">
        <f t="shared" si="12"/>
        <v>0</v>
      </c>
      <c r="L106" s="5">
        <f t="shared" si="13"/>
        <v>5</v>
      </c>
      <c r="M106" s="2">
        <v>39</v>
      </c>
      <c r="N106" s="1">
        <v>6</v>
      </c>
      <c r="O106" s="1">
        <v>102</v>
      </c>
      <c r="P106" s="5">
        <f t="shared" si="9"/>
        <v>3</v>
      </c>
      <c r="Q106" s="1" t="s">
        <v>19</v>
      </c>
      <c r="R106" s="5" t="str">
        <f>IF(AND('Math Grids'!H118&gt;="A",'Math Grids'!H118&lt;="E"),'Math Grids'!H118,"")</f>
        <v/>
      </c>
      <c r="S106" s="5">
        <f t="shared" si="14"/>
        <v>0</v>
      </c>
      <c r="T106" s="5">
        <f t="shared" si="15"/>
        <v>0</v>
      </c>
    </row>
    <row r="107" spans="2:20" x14ac:dyDescent="0.25">
      <c r="B107" s="5">
        <f t="shared" si="10"/>
        <v>17</v>
      </c>
      <c r="C107" s="1">
        <v>157</v>
      </c>
      <c r="D107" s="1">
        <v>4</v>
      </c>
      <c r="E107" s="1">
        <v>103</v>
      </c>
      <c r="F107" s="5">
        <f t="shared" si="8"/>
        <v>3</v>
      </c>
      <c r="G107" s="1" t="s">
        <v>18</v>
      </c>
      <c r="H107" s="5" t="str">
        <f>IF(AND('Math Grids'!C119&gt;="A",'Math Grids'!C119&lt;="E"),'Math Grids'!C119,"")</f>
        <v/>
      </c>
      <c r="I107" s="5">
        <f t="shared" si="11"/>
        <v>0</v>
      </c>
      <c r="J107" s="5">
        <f t="shared" si="12"/>
        <v>0</v>
      </c>
      <c r="L107" s="5">
        <f t="shared" si="13"/>
        <v>6</v>
      </c>
      <c r="M107" s="2">
        <v>45</v>
      </c>
      <c r="N107" s="1">
        <v>6</v>
      </c>
      <c r="O107" s="1">
        <v>103</v>
      </c>
      <c r="P107" s="5">
        <f t="shared" si="9"/>
        <v>7</v>
      </c>
      <c r="Q107" s="1" t="s">
        <v>17</v>
      </c>
      <c r="R107" s="5" t="str">
        <f>IF(AND('Math Grids'!H119&gt;="A",'Math Grids'!H119&lt;="E"),'Math Grids'!H119,"")</f>
        <v/>
      </c>
      <c r="S107" s="5">
        <f t="shared" si="14"/>
        <v>0</v>
      </c>
      <c r="T107" s="5">
        <f t="shared" si="15"/>
        <v>0</v>
      </c>
    </row>
    <row r="108" spans="2:20" x14ac:dyDescent="0.25">
      <c r="B108" s="5">
        <f t="shared" si="10"/>
        <v>18</v>
      </c>
      <c r="C108" s="1">
        <v>162</v>
      </c>
      <c r="D108" s="1">
        <v>4</v>
      </c>
      <c r="E108" s="1">
        <v>104</v>
      </c>
      <c r="F108" s="5">
        <f t="shared" si="8"/>
        <v>7</v>
      </c>
      <c r="G108" s="1" t="s">
        <v>16</v>
      </c>
      <c r="H108" s="5" t="str">
        <f>IF(AND('Math Grids'!C120&gt;="A",'Math Grids'!C120&lt;="E"),'Math Grids'!C120,"")</f>
        <v/>
      </c>
      <c r="I108" s="5">
        <f t="shared" si="11"/>
        <v>0</v>
      </c>
      <c r="J108" s="5">
        <f t="shared" si="12"/>
        <v>0</v>
      </c>
      <c r="L108" s="5">
        <f t="shared" si="13"/>
        <v>7</v>
      </c>
      <c r="M108" s="2">
        <v>64</v>
      </c>
      <c r="N108" s="1">
        <v>6</v>
      </c>
      <c r="O108" s="1">
        <v>104</v>
      </c>
      <c r="P108" s="5">
        <f t="shared" si="9"/>
        <v>1</v>
      </c>
      <c r="Q108" s="1" t="s">
        <v>20</v>
      </c>
      <c r="R108" s="5" t="str">
        <f>IF(AND('Math Grids'!H120&gt;="A",'Math Grids'!H120&lt;="E"),'Math Grids'!H120,"")</f>
        <v/>
      </c>
      <c r="S108" s="5">
        <f t="shared" si="14"/>
        <v>0</v>
      </c>
      <c r="T108" s="5">
        <f t="shared" si="15"/>
        <v>0</v>
      </c>
    </row>
    <row r="109" spans="2:20" x14ac:dyDescent="0.25">
      <c r="B109" s="5">
        <f t="shared" si="10"/>
        <v>19</v>
      </c>
      <c r="C109" s="1">
        <v>175</v>
      </c>
      <c r="D109" s="1">
        <v>4</v>
      </c>
      <c r="E109" s="1">
        <v>105</v>
      </c>
      <c r="F109" s="5">
        <f t="shared" si="8"/>
        <v>1</v>
      </c>
      <c r="G109" s="1" t="s">
        <v>19</v>
      </c>
      <c r="H109" s="5" t="str">
        <f>IF(AND('Math Grids'!C121&gt;="A",'Math Grids'!C121&lt;="E"),'Math Grids'!C121,"")</f>
        <v/>
      </c>
      <c r="I109" s="5">
        <f t="shared" si="11"/>
        <v>0</v>
      </c>
      <c r="J109" s="5">
        <f t="shared" si="12"/>
        <v>0</v>
      </c>
      <c r="L109" s="5">
        <f t="shared" si="13"/>
        <v>8</v>
      </c>
      <c r="M109" s="2">
        <v>70</v>
      </c>
      <c r="N109" s="1">
        <v>6</v>
      </c>
      <c r="O109" s="1">
        <v>105</v>
      </c>
      <c r="P109" s="5">
        <f t="shared" si="9"/>
        <v>3</v>
      </c>
      <c r="Q109" s="1" t="s">
        <v>18</v>
      </c>
      <c r="R109" s="5" t="str">
        <f>IF(AND('Math Grids'!H121&gt;="A",'Math Grids'!H121&lt;="E"),'Math Grids'!H121,"")</f>
        <v/>
      </c>
      <c r="S109" s="5">
        <f t="shared" si="14"/>
        <v>0</v>
      </c>
      <c r="T109" s="5">
        <f t="shared" si="15"/>
        <v>0</v>
      </c>
    </row>
    <row r="110" spans="2:20" x14ac:dyDescent="0.25">
      <c r="B110" s="5">
        <f t="shared" si="10"/>
        <v>1</v>
      </c>
      <c r="C110" s="1">
        <v>2</v>
      </c>
      <c r="D110" s="1">
        <v>5</v>
      </c>
      <c r="E110" s="1">
        <v>106</v>
      </c>
      <c r="F110" s="5">
        <f t="shared" si="8"/>
        <v>3</v>
      </c>
      <c r="G110" s="1" t="s">
        <v>17</v>
      </c>
      <c r="H110" s="5" t="str">
        <f>IF(AND('Math Grids'!C122&gt;="A",'Math Grids'!C122&lt;="E"),'Math Grids'!C122,"")</f>
        <v/>
      </c>
      <c r="I110" s="5">
        <f t="shared" si="11"/>
        <v>0</v>
      </c>
      <c r="J110" s="5">
        <f t="shared" si="12"/>
        <v>0</v>
      </c>
      <c r="L110" s="5">
        <f t="shared" si="13"/>
        <v>9</v>
      </c>
      <c r="M110" s="2">
        <v>78</v>
      </c>
      <c r="N110" s="1">
        <v>6</v>
      </c>
      <c r="O110" s="1">
        <v>106</v>
      </c>
      <c r="P110" s="5">
        <f t="shared" si="9"/>
        <v>3</v>
      </c>
      <c r="Q110" s="1" t="s">
        <v>18</v>
      </c>
      <c r="R110" s="5" t="str">
        <f>IF(AND('Math Grids'!H122&gt;="A",'Math Grids'!H122&lt;="E"),'Math Grids'!H122,"")</f>
        <v/>
      </c>
      <c r="S110" s="5">
        <f t="shared" si="14"/>
        <v>0</v>
      </c>
      <c r="T110" s="5">
        <f t="shared" si="15"/>
        <v>0</v>
      </c>
    </row>
    <row r="111" spans="2:20" x14ac:dyDescent="0.25">
      <c r="B111" s="5">
        <f t="shared" si="10"/>
        <v>2</v>
      </c>
      <c r="C111" s="1">
        <v>3</v>
      </c>
      <c r="D111" s="1">
        <v>5</v>
      </c>
      <c r="E111" s="1">
        <v>107</v>
      </c>
      <c r="F111" s="5">
        <f t="shared" si="8"/>
        <v>3</v>
      </c>
      <c r="G111" s="1" t="s">
        <v>19</v>
      </c>
      <c r="H111" s="5" t="str">
        <f>IF(AND('Math Grids'!C123&gt;="A",'Math Grids'!C123&lt;="E"),'Math Grids'!C123,"")</f>
        <v/>
      </c>
      <c r="I111" s="5">
        <f t="shared" si="11"/>
        <v>0</v>
      </c>
      <c r="J111" s="5">
        <f t="shared" si="12"/>
        <v>0</v>
      </c>
      <c r="L111" s="5">
        <f t="shared" si="13"/>
        <v>10</v>
      </c>
      <c r="M111" s="2">
        <v>82</v>
      </c>
      <c r="N111" s="1">
        <v>6</v>
      </c>
      <c r="O111" s="1">
        <v>107</v>
      </c>
      <c r="P111" s="5">
        <f t="shared" si="9"/>
        <v>5</v>
      </c>
      <c r="Q111" s="1" t="s">
        <v>17</v>
      </c>
      <c r="R111" s="5" t="str">
        <f>IF(AND('Math Grids'!H123&gt;="A",'Math Grids'!H123&lt;="E"),'Math Grids'!H123,"")</f>
        <v/>
      </c>
      <c r="S111" s="5">
        <f t="shared" si="14"/>
        <v>0</v>
      </c>
      <c r="T111" s="5">
        <f t="shared" si="15"/>
        <v>0</v>
      </c>
    </row>
    <row r="112" spans="2:20" x14ac:dyDescent="0.25">
      <c r="B112" s="5">
        <f t="shared" si="10"/>
        <v>3</v>
      </c>
      <c r="C112" s="1">
        <v>11</v>
      </c>
      <c r="D112" s="1">
        <v>5</v>
      </c>
      <c r="E112" s="1">
        <v>108</v>
      </c>
      <c r="F112" s="5">
        <f t="shared" si="8"/>
        <v>3</v>
      </c>
      <c r="G112" s="1" t="s">
        <v>16</v>
      </c>
      <c r="H112" s="5" t="str">
        <f>IF(AND('Math Grids'!C124&gt;="A",'Math Grids'!C124&lt;="E"),'Math Grids'!C124,"")</f>
        <v/>
      </c>
      <c r="I112" s="5">
        <f t="shared" si="11"/>
        <v>0</v>
      </c>
      <c r="J112" s="5">
        <f t="shared" si="12"/>
        <v>0</v>
      </c>
      <c r="L112" s="5">
        <f t="shared" si="13"/>
        <v>11</v>
      </c>
      <c r="M112" s="2">
        <v>86</v>
      </c>
      <c r="N112" s="1">
        <v>6</v>
      </c>
      <c r="O112" s="1">
        <v>108</v>
      </c>
      <c r="P112" s="5">
        <f t="shared" si="9"/>
        <v>5</v>
      </c>
      <c r="Q112" s="1" t="s">
        <v>20</v>
      </c>
      <c r="R112" s="5" t="str">
        <f>IF(AND('Math Grids'!H124&gt;="A",'Math Grids'!H124&lt;="E"),'Math Grids'!H124,"")</f>
        <v/>
      </c>
      <c r="S112" s="5">
        <f t="shared" si="14"/>
        <v>0</v>
      </c>
      <c r="T112" s="5">
        <f t="shared" si="15"/>
        <v>0</v>
      </c>
    </row>
    <row r="113" spans="2:20" x14ac:dyDescent="0.25">
      <c r="B113" s="5">
        <f t="shared" si="10"/>
        <v>4</v>
      </c>
      <c r="C113" s="1">
        <v>13</v>
      </c>
      <c r="D113" s="1">
        <v>5</v>
      </c>
      <c r="E113" s="1">
        <v>109</v>
      </c>
      <c r="F113" s="5">
        <f t="shared" si="8"/>
        <v>6</v>
      </c>
      <c r="G113" s="1" t="s">
        <v>20</v>
      </c>
      <c r="H113" s="5" t="str">
        <f>IF(AND('Math Grids'!C125&gt;="A",'Math Grids'!C125&lt;="E"),'Math Grids'!C125,"")</f>
        <v/>
      </c>
      <c r="I113" s="5">
        <f t="shared" si="11"/>
        <v>0</v>
      </c>
      <c r="J113" s="5">
        <f t="shared" si="12"/>
        <v>0</v>
      </c>
      <c r="L113" s="5">
        <f t="shared" si="13"/>
        <v>12</v>
      </c>
      <c r="M113" s="2">
        <v>87</v>
      </c>
      <c r="N113" s="1">
        <v>6</v>
      </c>
      <c r="O113" s="1">
        <v>109</v>
      </c>
      <c r="P113" s="5">
        <f t="shared" si="9"/>
        <v>3</v>
      </c>
      <c r="Q113" s="1" t="s">
        <v>19</v>
      </c>
      <c r="R113" s="5" t="str">
        <f>IF(AND('Math Grids'!H125&gt;="A",'Math Grids'!H125&lt;="E"),'Math Grids'!H125,"")</f>
        <v/>
      </c>
      <c r="S113" s="5">
        <f t="shared" si="14"/>
        <v>0</v>
      </c>
      <c r="T113" s="5">
        <f t="shared" si="15"/>
        <v>0</v>
      </c>
    </row>
    <row r="114" spans="2:20" x14ac:dyDescent="0.25">
      <c r="B114" s="5">
        <f t="shared" si="10"/>
        <v>5</v>
      </c>
      <c r="C114" s="1">
        <v>16</v>
      </c>
      <c r="D114" s="1">
        <v>5</v>
      </c>
      <c r="E114" s="1">
        <v>110</v>
      </c>
      <c r="F114" s="5">
        <f t="shared" si="8"/>
        <v>1</v>
      </c>
      <c r="G114" s="1" t="s">
        <v>19</v>
      </c>
      <c r="H114" s="5" t="str">
        <f>IF(AND('Math Grids'!C126&gt;="A",'Math Grids'!C126&lt;="E"),'Math Grids'!C126,"")</f>
        <v/>
      </c>
      <c r="I114" s="5">
        <f t="shared" si="11"/>
        <v>0</v>
      </c>
      <c r="J114" s="5">
        <f t="shared" si="12"/>
        <v>0</v>
      </c>
      <c r="L114" s="5">
        <f t="shared" si="13"/>
        <v>13</v>
      </c>
      <c r="M114" s="2">
        <v>90</v>
      </c>
      <c r="N114" s="1">
        <v>6</v>
      </c>
      <c r="O114" s="1">
        <v>110</v>
      </c>
      <c r="P114" s="5">
        <f t="shared" si="9"/>
        <v>6</v>
      </c>
      <c r="Q114" s="1" t="s">
        <v>16</v>
      </c>
      <c r="R114" s="5" t="str">
        <f>IF(AND('Math Grids'!H126&gt;="A",'Math Grids'!H126&lt;="E"),'Math Grids'!H126,"")</f>
        <v/>
      </c>
      <c r="S114" s="5">
        <f t="shared" si="14"/>
        <v>0</v>
      </c>
      <c r="T114" s="5">
        <f t="shared" si="15"/>
        <v>0</v>
      </c>
    </row>
    <row r="115" spans="2:20" x14ac:dyDescent="0.25">
      <c r="B115" s="5">
        <f t="shared" si="10"/>
        <v>6</v>
      </c>
      <c r="C115" s="1">
        <v>18</v>
      </c>
      <c r="D115" s="1">
        <v>5</v>
      </c>
      <c r="E115" s="1">
        <v>111</v>
      </c>
      <c r="F115" s="5">
        <f t="shared" si="8"/>
        <v>3</v>
      </c>
      <c r="G115" s="1" t="s">
        <v>18</v>
      </c>
      <c r="H115" s="5" t="str">
        <f>IF(AND('Math Grids'!C127&gt;="A",'Math Grids'!C127&lt;="E"),'Math Grids'!C127,"")</f>
        <v/>
      </c>
      <c r="I115" s="5">
        <f t="shared" si="11"/>
        <v>0</v>
      </c>
      <c r="J115" s="5">
        <f t="shared" si="12"/>
        <v>0</v>
      </c>
      <c r="L115" s="5">
        <f t="shared" si="13"/>
        <v>14</v>
      </c>
      <c r="M115" s="2">
        <v>92</v>
      </c>
      <c r="N115" s="1">
        <v>6</v>
      </c>
      <c r="O115" s="1">
        <v>111</v>
      </c>
      <c r="P115" s="5">
        <f t="shared" si="9"/>
        <v>5</v>
      </c>
      <c r="Q115" s="1" t="s">
        <v>17</v>
      </c>
      <c r="R115" s="5" t="str">
        <f>IF(AND('Math Grids'!H127&gt;="A",'Math Grids'!H127&lt;="E"),'Math Grids'!H127,"")</f>
        <v/>
      </c>
      <c r="S115" s="5">
        <f t="shared" si="14"/>
        <v>0</v>
      </c>
      <c r="T115" s="5">
        <f t="shared" si="15"/>
        <v>0</v>
      </c>
    </row>
    <row r="116" spans="2:20" x14ac:dyDescent="0.25">
      <c r="B116" s="5">
        <f t="shared" si="10"/>
        <v>7</v>
      </c>
      <c r="C116" s="1">
        <v>22</v>
      </c>
      <c r="D116" s="1">
        <v>5</v>
      </c>
      <c r="E116" s="1">
        <v>112</v>
      </c>
      <c r="F116" s="5">
        <f t="shared" si="8"/>
        <v>6</v>
      </c>
      <c r="G116" s="1" t="s">
        <v>20</v>
      </c>
      <c r="H116" s="5" t="str">
        <f>IF(AND('Math Grids'!C128&gt;="A",'Math Grids'!C128&lt;="E"),'Math Grids'!C128,"")</f>
        <v/>
      </c>
      <c r="I116" s="5">
        <f t="shared" si="11"/>
        <v>0</v>
      </c>
      <c r="J116" s="5">
        <f t="shared" si="12"/>
        <v>0</v>
      </c>
      <c r="L116" s="5">
        <f t="shared" si="13"/>
        <v>15</v>
      </c>
      <c r="M116" s="2">
        <v>110</v>
      </c>
      <c r="N116" s="1">
        <v>6</v>
      </c>
      <c r="O116" s="1">
        <v>112</v>
      </c>
      <c r="P116" s="5">
        <f t="shared" si="9"/>
        <v>7</v>
      </c>
      <c r="Q116" s="1" t="s">
        <v>17</v>
      </c>
      <c r="R116" s="5" t="str">
        <f>IF(AND('Math Grids'!H128&gt;="A",'Math Grids'!H128&lt;="E"),'Math Grids'!H128,"")</f>
        <v/>
      </c>
      <c r="S116" s="5">
        <f t="shared" si="14"/>
        <v>0</v>
      </c>
      <c r="T116" s="5">
        <f t="shared" si="15"/>
        <v>0</v>
      </c>
    </row>
    <row r="117" spans="2:20" x14ac:dyDescent="0.25">
      <c r="B117" s="5">
        <f t="shared" si="10"/>
        <v>8</v>
      </c>
      <c r="C117" s="1">
        <v>23</v>
      </c>
      <c r="D117" s="1">
        <v>5</v>
      </c>
      <c r="E117" s="1">
        <v>113</v>
      </c>
      <c r="F117" s="5">
        <f t="shared" si="8"/>
        <v>3</v>
      </c>
      <c r="G117" s="1" t="s">
        <v>16</v>
      </c>
      <c r="H117" s="5" t="str">
        <f>IF(AND('Math Grids'!C129&gt;="A",'Math Grids'!C129&lt;="E"),'Math Grids'!C129,"")</f>
        <v/>
      </c>
      <c r="I117" s="5">
        <f t="shared" si="11"/>
        <v>0</v>
      </c>
      <c r="J117" s="5">
        <f t="shared" si="12"/>
        <v>0</v>
      </c>
      <c r="L117" s="5">
        <f t="shared" si="13"/>
        <v>16</v>
      </c>
      <c r="M117" s="2">
        <v>115</v>
      </c>
      <c r="N117" s="1">
        <v>6</v>
      </c>
      <c r="O117" s="1">
        <v>113</v>
      </c>
      <c r="P117" s="5">
        <f t="shared" si="9"/>
        <v>2</v>
      </c>
      <c r="Q117" s="1" t="s">
        <v>19</v>
      </c>
      <c r="R117" s="5" t="str">
        <f>IF(AND('Math Grids'!H129&gt;="A",'Math Grids'!H129&lt;="E"),'Math Grids'!H129,"")</f>
        <v/>
      </c>
      <c r="S117" s="5">
        <f t="shared" si="14"/>
        <v>0</v>
      </c>
      <c r="T117" s="5">
        <f t="shared" si="15"/>
        <v>0</v>
      </c>
    </row>
    <row r="118" spans="2:20" x14ac:dyDescent="0.25">
      <c r="B118" s="5">
        <f t="shared" si="10"/>
        <v>9</v>
      </c>
      <c r="C118" s="1">
        <v>25</v>
      </c>
      <c r="D118" s="1">
        <v>5</v>
      </c>
      <c r="E118" s="1">
        <v>114</v>
      </c>
      <c r="F118" s="5">
        <f t="shared" si="8"/>
        <v>5</v>
      </c>
      <c r="G118" s="1" t="s">
        <v>18</v>
      </c>
      <c r="H118" s="5" t="str">
        <f>IF(AND('Math Grids'!C130&gt;="A",'Math Grids'!C130&lt;="E"),'Math Grids'!C130,"")</f>
        <v/>
      </c>
      <c r="I118" s="5">
        <f t="shared" si="11"/>
        <v>0</v>
      </c>
      <c r="J118" s="5">
        <f t="shared" si="12"/>
        <v>0</v>
      </c>
      <c r="L118" s="5">
        <f t="shared" si="13"/>
        <v>1</v>
      </c>
      <c r="M118" s="2">
        <v>1</v>
      </c>
      <c r="N118" s="1">
        <v>7</v>
      </c>
      <c r="O118" s="1">
        <v>114</v>
      </c>
      <c r="P118" s="5">
        <f t="shared" si="9"/>
        <v>4</v>
      </c>
      <c r="Q118" s="1" t="s">
        <v>18</v>
      </c>
      <c r="R118" s="5" t="str">
        <f>IF(AND('Math Grids'!H130&gt;="A",'Math Grids'!H130&lt;="E"),'Math Grids'!H130,"")</f>
        <v/>
      </c>
      <c r="S118" s="5">
        <f t="shared" si="14"/>
        <v>0</v>
      </c>
      <c r="T118" s="5">
        <f t="shared" si="15"/>
        <v>0</v>
      </c>
    </row>
    <row r="119" spans="2:20" x14ac:dyDescent="0.25">
      <c r="B119" s="5">
        <f t="shared" si="10"/>
        <v>10</v>
      </c>
      <c r="C119" s="1">
        <v>34</v>
      </c>
      <c r="D119" s="1">
        <v>5</v>
      </c>
      <c r="E119" s="1">
        <v>115</v>
      </c>
      <c r="F119" s="5">
        <f t="shared" si="8"/>
        <v>5</v>
      </c>
      <c r="G119" s="1" t="s">
        <v>19</v>
      </c>
      <c r="H119" s="5" t="str">
        <f>IF(AND('Math Grids'!C131&gt;="A",'Math Grids'!C131&lt;="E"),'Math Grids'!C131,"")</f>
        <v/>
      </c>
      <c r="I119" s="5">
        <f t="shared" si="11"/>
        <v>0</v>
      </c>
      <c r="J119" s="5">
        <f t="shared" si="12"/>
        <v>0</v>
      </c>
      <c r="L119" s="5">
        <f t="shared" si="13"/>
        <v>2</v>
      </c>
      <c r="M119" s="2">
        <v>14</v>
      </c>
      <c r="N119" s="1">
        <v>7</v>
      </c>
      <c r="O119" s="1">
        <v>115</v>
      </c>
      <c r="P119" s="5">
        <f t="shared" si="9"/>
        <v>6</v>
      </c>
      <c r="Q119" s="1" t="s">
        <v>20</v>
      </c>
      <c r="R119" s="5" t="str">
        <f>IF(AND('Math Grids'!H131&gt;="A",'Math Grids'!H131&lt;="E"),'Math Grids'!H131,"")</f>
        <v/>
      </c>
      <c r="S119" s="5">
        <f t="shared" si="14"/>
        <v>0</v>
      </c>
      <c r="T119" s="5">
        <f t="shared" si="15"/>
        <v>0</v>
      </c>
    </row>
    <row r="120" spans="2:20" x14ac:dyDescent="0.25">
      <c r="B120" s="5">
        <f t="shared" si="10"/>
        <v>11</v>
      </c>
      <c r="C120" s="1">
        <v>35</v>
      </c>
      <c r="D120" s="1">
        <v>5</v>
      </c>
      <c r="E120" s="1">
        <v>116</v>
      </c>
      <c r="F120" s="5">
        <f t="shared" si="8"/>
        <v>7</v>
      </c>
      <c r="G120" s="1" t="s">
        <v>17</v>
      </c>
      <c r="H120" s="5" t="str">
        <f>IF(AND('Math Grids'!C132&gt;="A",'Math Grids'!C132&lt;="E"),'Math Grids'!C132,"")</f>
        <v/>
      </c>
      <c r="I120" s="5">
        <f t="shared" si="11"/>
        <v>0</v>
      </c>
      <c r="J120" s="5">
        <f t="shared" si="12"/>
        <v>0</v>
      </c>
      <c r="L120" s="5">
        <f t="shared" si="13"/>
        <v>3</v>
      </c>
      <c r="M120" s="2">
        <v>34</v>
      </c>
      <c r="N120" s="1">
        <v>7</v>
      </c>
      <c r="O120" s="1">
        <v>116</v>
      </c>
      <c r="P120" s="5">
        <f t="shared" si="9"/>
        <v>5</v>
      </c>
      <c r="Q120" s="1" t="s">
        <v>18</v>
      </c>
      <c r="R120" s="5" t="str">
        <f>IF(AND('Math Grids'!H132&gt;="A",'Math Grids'!H132&lt;="E"),'Math Grids'!H132,"")</f>
        <v/>
      </c>
      <c r="S120" s="5">
        <f t="shared" si="14"/>
        <v>0</v>
      </c>
      <c r="T120" s="5">
        <f t="shared" si="15"/>
        <v>0</v>
      </c>
    </row>
    <row r="121" spans="2:20" x14ac:dyDescent="0.25">
      <c r="B121" s="5">
        <f t="shared" si="10"/>
        <v>12</v>
      </c>
      <c r="C121" s="1">
        <v>37</v>
      </c>
      <c r="D121" s="1">
        <v>5</v>
      </c>
      <c r="E121" s="1">
        <v>117</v>
      </c>
      <c r="F121" s="5">
        <f t="shared" si="8"/>
        <v>3</v>
      </c>
      <c r="G121" s="1" t="s">
        <v>18</v>
      </c>
      <c r="H121" s="5" t="str">
        <f>IF(AND('Math Grids'!C133&gt;="A",'Math Grids'!C133&lt;="E"),'Math Grids'!C133,"")</f>
        <v/>
      </c>
      <c r="I121" s="5">
        <f t="shared" si="11"/>
        <v>0</v>
      </c>
      <c r="J121" s="5">
        <f t="shared" si="12"/>
        <v>0</v>
      </c>
      <c r="L121" s="5">
        <f t="shared" si="13"/>
        <v>4</v>
      </c>
      <c r="M121" s="2">
        <v>41</v>
      </c>
      <c r="N121" s="1">
        <v>7</v>
      </c>
      <c r="O121" s="1">
        <v>117</v>
      </c>
      <c r="P121" s="5">
        <f t="shared" si="9"/>
        <v>5</v>
      </c>
      <c r="Q121" s="1" t="s">
        <v>20</v>
      </c>
      <c r="R121" s="5" t="str">
        <f>IF(AND('Math Grids'!H133&gt;="A",'Math Grids'!H133&lt;="E"),'Math Grids'!H133,"")</f>
        <v/>
      </c>
      <c r="S121" s="5">
        <f t="shared" si="14"/>
        <v>0</v>
      </c>
      <c r="T121" s="5">
        <f t="shared" si="15"/>
        <v>0</v>
      </c>
    </row>
    <row r="122" spans="2:20" x14ac:dyDescent="0.25">
      <c r="B122" s="5">
        <f t="shared" si="10"/>
        <v>13</v>
      </c>
      <c r="C122" s="1">
        <v>54</v>
      </c>
      <c r="D122" s="1">
        <v>5</v>
      </c>
      <c r="E122" s="1">
        <v>118</v>
      </c>
      <c r="F122" s="5">
        <f t="shared" si="8"/>
        <v>5</v>
      </c>
      <c r="G122" s="1" t="s">
        <v>16</v>
      </c>
      <c r="H122" s="5" t="str">
        <f>IF(AND('Math Grids'!C134&gt;="A",'Math Grids'!C134&lt;="E"),'Math Grids'!C134,"")</f>
        <v/>
      </c>
      <c r="I122" s="5">
        <f t="shared" si="11"/>
        <v>0</v>
      </c>
      <c r="J122" s="5">
        <f t="shared" si="12"/>
        <v>0</v>
      </c>
      <c r="L122" s="5">
        <f t="shared" si="13"/>
        <v>5</v>
      </c>
      <c r="M122" s="2">
        <v>66</v>
      </c>
      <c r="N122" s="1">
        <v>7</v>
      </c>
      <c r="O122" s="1">
        <v>118</v>
      </c>
      <c r="P122" s="5">
        <f t="shared" si="9"/>
        <v>7</v>
      </c>
      <c r="Q122" s="1" t="s">
        <v>17</v>
      </c>
      <c r="R122" s="5" t="str">
        <f>IF(AND('Math Grids'!H134&gt;="A",'Math Grids'!H134&lt;="E"),'Math Grids'!H134,"")</f>
        <v/>
      </c>
      <c r="S122" s="5">
        <f t="shared" si="14"/>
        <v>0</v>
      </c>
      <c r="T122" s="5">
        <f t="shared" si="15"/>
        <v>0</v>
      </c>
    </row>
    <row r="123" spans="2:20" x14ac:dyDescent="0.25">
      <c r="B123" s="5">
        <f t="shared" si="10"/>
        <v>14</v>
      </c>
      <c r="C123" s="1">
        <v>56</v>
      </c>
      <c r="D123" s="1">
        <v>5</v>
      </c>
      <c r="E123" s="1">
        <v>119</v>
      </c>
      <c r="F123" s="5">
        <f t="shared" si="8"/>
        <v>5</v>
      </c>
      <c r="G123" s="1" t="s">
        <v>17</v>
      </c>
      <c r="H123" s="5" t="str">
        <f>IF(AND('Math Grids'!C135&gt;="A",'Math Grids'!C135&lt;="E"),'Math Grids'!C135,"")</f>
        <v/>
      </c>
      <c r="I123" s="5">
        <f t="shared" si="11"/>
        <v>0</v>
      </c>
      <c r="J123" s="5">
        <f t="shared" si="12"/>
        <v>0</v>
      </c>
      <c r="L123" s="5">
        <f t="shared" si="13"/>
        <v>6</v>
      </c>
      <c r="M123" s="2">
        <v>74</v>
      </c>
      <c r="N123" s="1">
        <v>7</v>
      </c>
      <c r="O123" s="1">
        <v>119</v>
      </c>
      <c r="P123" s="5">
        <f t="shared" si="9"/>
        <v>1</v>
      </c>
      <c r="Q123" s="1" t="s">
        <v>20</v>
      </c>
      <c r="R123" s="5" t="str">
        <f>IF(AND('Math Grids'!H135&gt;="A",'Math Grids'!H135&lt;="E"),'Math Grids'!H135,"")</f>
        <v/>
      </c>
      <c r="S123" s="5">
        <f t="shared" si="14"/>
        <v>0</v>
      </c>
      <c r="T123" s="5">
        <f t="shared" si="15"/>
        <v>0</v>
      </c>
    </row>
    <row r="124" spans="2:20" x14ac:dyDescent="0.25">
      <c r="B124" s="5">
        <f t="shared" si="10"/>
        <v>15</v>
      </c>
      <c r="C124" s="1">
        <v>61</v>
      </c>
      <c r="D124" s="1">
        <v>5</v>
      </c>
      <c r="E124" s="1">
        <v>120</v>
      </c>
      <c r="F124" s="5">
        <f t="shared" si="8"/>
        <v>5</v>
      </c>
      <c r="G124" s="1" t="s">
        <v>16</v>
      </c>
      <c r="H124" s="5" t="str">
        <f>IF(AND('Math Grids'!C136&gt;="A",'Math Grids'!C136&lt;="E"),'Math Grids'!C136,"")</f>
        <v/>
      </c>
      <c r="I124" s="5">
        <f t="shared" si="11"/>
        <v>0</v>
      </c>
      <c r="J124" s="5">
        <f t="shared" si="12"/>
        <v>0</v>
      </c>
      <c r="L124" s="5">
        <f t="shared" si="13"/>
        <v>7</v>
      </c>
      <c r="M124" s="2">
        <v>101</v>
      </c>
      <c r="N124" s="1">
        <v>7</v>
      </c>
      <c r="O124" s="1">
        <v>120</v>
      </c>
      <c r="P124" s="5">
        <f t="shared" si="9"/>
        <v>3</v>
      </c>
      <c r="Q124" s="1" t="s">
        <v>17</v>
      </c>
      <c r="R124" s="5" t="str">
        <f>IF(AND('Math Grids'!H136&gt;="A",'Math Grids'!H136&lt;="E"),'Math Grids'!H136,"")</f>
        <v/>
      </c>
      <c r="S124" s="5">
        <f t="shared" si="14"/>
        <v>0</v>
      </c>
      <c r="T124" s="5">
        <f t="shared" si="15"/>
        <v>0</v>
      </c>
    </row>
    <row r="125" spans="2:20" x14ac:dyDescent="0.25">
      <c r="B125" s="5">
        <f t="shared" si="10"/>
        <v>16</v>
      </c>
      <c r="C125" s="1">
        <v>62</v>
      </c>
      <c r="D125" s="1">
        <v>5</v>
      </c>
      <c r="E125" s="1">
        <v>121</v>
      </c>
      <c r="F125" s="5">
        <f t="shared" si="8"/>
        <v>3</v>
      </c>
      <c r="G125" s="1" t="s">
        <v>19</v>
      </c>
      <c r="H125" s="5" t="str">
        <f>IF(AND('Math Grids'!C137&gt;="A",'Math Grids'!C137&lt;="E"),'Math Grids'!C137,"")</f>
        <v/>
      </c>
      <c r="I125" s="5">
        <f t="shared" si="11"/>
        <v>0</v>
      </c>
      <c r="J125" s="5">
        <f t="shared" si="12"/>
        <v>0</v>
      </c>
      <c r="L125" s="5">
        <f t="shared" si="13"/>
        <v>8</v>
      </c>
      <c r="M125" s="2">
        <v>103</v>
      </c>
      <c r="N125" s="1">
        <v>7</v>
      </c>
      <c r="O125" s="1">
        <v>121</v>
      </c>
      <c r="P125" s="5">
        <f t="shared" si="9"/>
        <v>3</v>
      </c>
      <c r="Q125" s="1" t="s">
        <v>18</v>
      </c>
      <c r="R125" s="5" t="str">
        <f>IF(AND('Math Grids'!H137&gt;="A",'Math Grids'!H137&lt;="E"),'Math Grids'!H137,"")</f>
        <v/>
      </c>
      <c r="S125" s="5">
        <f t="shared" si="14"/>
        <v>0</v>
      </c>
      <c r="T125" s="5">
        <f t="shared" si="15"/>
        <v>0</v>
      </c>
    </row>
    <row r="126" spans="2:20" x14ac:dyDescent="0.25">
      <c r="B126" s="5">
        <f t="shared" si="10"/>
        <v>17</v>
      </c>
      <c r="C126" s="1">
        <v>64</v>
      </c>
      <c r="D126" s="1">
        <v>5</v>
      </c>
      <c r="E126" s="1">
        <v>122</v>
      </c>
      <c r="F126" s="5">
        <f t="shared" si="8"/>
        <v>3</v>
      </c>
      <c r="G126" s="1" t="s">
        <v>19</v>
      </c>
      <c r="H126" s="5" t="str">
        <f>IF(AND('Math Grids'!C138&gt;="A",'Math Grids'!C138&lt;="E"),'Math Grids'!C138,"")</f>
        <v/>
      </c>
      <c r="I126" s="5">
        <f t="shared" si="11"/>
        <v>0</v>
      </c>
      <c r="J126" s="5">
        <f t="shared" si="12"/>
        <v>0</v>
      </c>
      <c r="L126" s="5">
        <f t="shared" si="13"/>
        <v>9</v>
      </c>
      <c r="M126" s="2">
        <v>112</v>
      </c>
      <c r="N126" s="1">
        <v>7</v>
      </c>
      <c r="O126" s="1">
        <v>122</v>
      </c>
      <c r="P126" s="5">
        <f t="shared" si="9"/>
        <v>9</v>
      </c>
      <c r="Q126" s="1" t="s">
        <v>20</v>
      </c>
      <c r="R126" s="5" t="str">
        <f>IF(AND('Math Grids'!H138&gt;="A",'Math Grids'!H138&lt;="E"),'Math Grids'!H138,"")</f>
        <v/>
      </c>
      <c r="S126" s="5">
        <f t="shared" si="14"/>
        <v>0</v>
      </c>
      <c r="T126" s="5">
        <f t="shared" si="15"/>
        <v>0</v>
      </c>
    </row>
    <row r="127" spans="2:20" x14ac:dyDescent="0.25">
      <c r="B127" s="5">
        <f t="shared" si="10"/>
        <v>18</v>
      </c>
      <c r="C127" s="1">
        <v>67</v>
      </c>
      <c r="D127" s="1">
        <v>5</v>
      </c>
      <c r="E127" s="1">
        <v>123</v>
      </c>
      <c r="F127" s="5">
        <f t="shared" si="8"/>
        <v>3</v>
      </c>
      <c r="G127" s="1" t="s">
        <v>20</v>
      </c>
      <c r="H127" s="5" t="str">
        <f>IF(AND('Math Grids'!C139&gt;="A",'Math Grids'!C139&lt;="E"),'Math Grids'!C139,"")</f>
        <v/>
      </c>
      <c r="I127" s="5">
        <f t="shared" si="11"/>
        <v>0</v>
      </c>
      <c r="J127" s="5">
        <f t="shared" si="12"/>
        <v>0</v>
      </c>
      <c r="L127" s="5">
        <f t="shared" si="13"/>
        <v>10</v>
      </c>
      <c r="M127" s="2">
        <v>118</v>
      </c>
      <c r="N127" s="1">
        <v>7</v>
      </c>
      <c r="O127" s="1">
        <v>123</v>
      </c>
      <c r="P127" s="5">
        <f t="shared" si="9"/>
        <v>4</v>
      </c>
      <c r="Q127" s="1" t="s">
        <v>17</v>
      </c>
      <c r="R127" s="5" t="str">
        <f>IF(AND('Math Grids'!H139&gt;="A",'Math Grids'!H139&lt;="E"),'Math Grids'!H139,"")</f>
        <v/>
      </c>
      <c r="S127" s="5">
        <f t="shared" si="14"/>
        <v>0</v>
      </c>
      <c r="T127" s="5">
        <f t="shared" si="15"/>
        <v>0</v>
      </c>
    </row>
    <row r="128" spans="2:20" x14ac:dyDescent="0.25">
      <c r="B128" s="5">
        <f t="shared" si="10"/>
        <v>19</v>
      </c>
      <c r="C128" s="1">
        <v>69</v>
      </c>
      <c r="D128" s="1">
        <v>5</v>
      </c>
      <c r="E128" s="1">
        <v>124</v>
      </c>
      <c r="F128" s="5">
        <f t="shared" si="8"/>
        <v>5</v>
      </c>
      <c r="G128" s="1" t="s">
        <v>20</v>
      </c>
      <c r="H128" s="5" t="str">
        <f>IF(AND('Math Grids'!C140&gt;="A",'Math Grids'!C140&lt;="E"),'Math Grids'!C140,"")</f>
        <v/>
      </c>
      <c r="I128" s="5">
        <f t="shared" si="11"/>
        <v>0</v>
      </c>
      <c r="J128" s="5">
        <f t="shared" si="12"/>
        <v>0</v>
      </c>
      <c r="L128" s="5">
        <f t="shared" si="13"/>
        <v>1</v>
      </c>
      <c r="M128" s="2">
        <v>122</v>
      </c>
      <c r="N128" s="1">
        <v>9</v>
      </c>
      <c r="O128" s="1">
        <v>124</v>
      </c>
      <c r="P128" s="5">
        <f t="shared" si="9"/>
        <v>3</v>
      </c>
      <c r="Q128" s="1" t="s">
        <v>17</v>
      </c>
      <c r="R128" s="5" t="str">
        <f>IF(AND('Math Grids'!H140&gt;="A",'Math Grids'!H140&lt;="E"),'Math Grids'!H140,"")</f>
        <v/>
      </c>
      <c r="S128" s="5">
        <f t="shared" si="14"/>
        <v>0</v>
      </c>
      <c r="T128" s="5">
        <f t="shared" si="15"/>
        <v>0</v>
      </c>
    </row>
    <row r="129" spans="2:17" x14ac:dyDescent="0.25">
      <c r="B129" s="5">
        <f t="shared" si="10"/>
        <v>20</v>
      </c>
      <c r="C129" s="1">
        <v>73</v>
      </c>
      <c r="D129" s="1">
        <v>5</v>
      </c>
      <c r="E129" s="1">
        <v>125</v>
      </c>
      <c r="F129" s="5">
        <f t="shared" si="8"/>
        <v>6</v>
      </c>
      <c r="G129" s="1" t="s">
        <v>18</v>
      </c>
      <c r="H129" s="5" t="str">
        <f>IF(AND('Math Grids'!C141&gt;="A",'Math Grids'!C141&lt;="E"),'Math Grids'!C141,"")</f>
        <v/>
      </c>
      <c r="I129" s="5">
        <f t="shared" si="11"/>
        <v>0</v>
      </c>
      <c r="J129" s="5">
        <f t="shared" si="12"/>
        <v>0</v>
      </c>
      <c r="Q129" s="3"/>
    </row>
    <row r="130" spans="2:17" x14ac:dyDescent="0.25">
      <c r="B130" s="5">
        <f t="shared" si="10"/>
        <v>21</v>
      </c>
      <c r="C130" s="1">
        <v>75</v>
      </c>
      <c r="D130" s="1">
        <v>5</v>
      </c>
      <c r="E130" s="1">
        <v>126</v>
      </c>
      <c r="F130" s="5">
        <f t="shared" si="8"/>
        <v>1</v>
      </c>
      <c r="G130" s="1" t="s">
        <v>16</v>
      </c>
      <c r="H130" s="5" t="str">
        <f>IF(AND('Math Grids'!C142&gt;="A",'Math Grids'!C142&lt;="E"),'Math Grids'!C142,"")</f>
        <v/>
      </c>
      <c r="I130" s="5">
        <f t="shared" si="11"/>
        <v>0</v>
      </c>
      <c r="J130" s="5">
        <f t="shared" si="12"/>
        <v>0</v>
      </c>
      <c r="Q130" s="3"/>
    </row>
    <row r="131" spans="2:17" x14ac:dyDescent="0.25">
      <c r="B131" s="5">
        <f t="shared" si="10"/>
        <v>22</v>
      </c>
      <c r="C131" s="1">
        <v>87</v>
      </c>
      <c r="D131" s="1">
        <v>5</v>
      </c>
      <c r="E131" s="1">
        <v>127</v>
      </c>
      <c r="F131" s="5">
        <f t="shared" si="8"/>
        <v>5</v>
      </c>
      <c r="G131" s="1" t="s">
        <v>18</v>
      </c>
      <c r="H131" s="5" t="str">
        <f>IF(AND('Math Grids'!C143&gt;="A",'Math Grids'!C143&lt;="E"),'Math Grids'!C143,"")</f>
        <v/>
      </c>
      <c r="I131" s="5">
        <f t="shared" si="11"/>
        <v>0</v>
      </c>
      <c r="J131" s="5">
        <f t="shared" si="12"/>
        <v>0</v>
      </c>
      <c r="Q131" s="3"/>
    </row>
    <row r="132" spans="2:17" x14ac:dyDescent="0.25">
      <c r="B132" s="5">
        <f t="shared" si="10"/>
        <v>23</v>
      </c>
      <c r="C132" s="1">
        <v>90</v>
      </c>
      <c r="D132" s="1">
        <v>5</v>
      </c>
      <c r="E132" s="1">
        <v>128</v>
      </c>
      <c r="F132" s="5">
        <f t="shared" si="8"/>
        <v>3</v>
      </c>
      <c r="G132" s="1" t="s">
        <v>17</v>
      </c>
      <c r="H132" s="5" t="str">
        <f>IF(AND('Math Grids'!C144&gt;="A",'Math Grids'!C144&lt;="E"),'Math Grids'!C144,"")</f>
        <v/>
      </c>
      <c r="I132" s="5">
        <f t="shared" si="11"/>
        <v>0</v>
      </c>
      <c r="J132" s="5">
        <f t="shared" si="12"/>
        <v>0</v>
      </c>
      <c r="Q132" s="3"/>
    </row>
    <row r="133" spans="2:17" x14ac:dyDescent="0.25">
      <c r="B133" s="5">
        <f t="shared" si="10"/>
        <v>24</v>
      </c>
      <c r="C133" s="1">
        <v>114</v>
      </c>
      <c r="D133" s="1">
        <v>5</v>
      </c>
      <c r="E133" s="1">
        <v>129</v>
      </c>
      <c r="F133" s="5">
        <f t="shared" ref="F133:F180" si="16">VLOOKUP(E133,$C$5:$D$180,2,FALSE)</f>
        <v>7</v>
      </c>
      <c r="G133" s="1" t="s">
        <v>16</v>
      </c>
      <c r="H133" s="5" t="str">
        <f>IF(AND('Math Grids'!C145&gt;="A",'Math Grids'!C145&lt;="E"),'Math Grids'!C145,"")</f>
        <v/>
      </c>
      <c r="I133" s="5">
        <f t="shared" si="11"/>
        <v>0</v>
      </c>
      <c r="J133" s="5">
        <f t="shared" si="12"/>
        <v>0</v>
      </c>
      <c r="Q133" s="3"/>
    </row>
    <row r="134" spans="2:17" x14ac:dyDescent="0.25">
      <c r="B134" s="5">
        <f t="shared" ref="B134:B180" si="17">IF(D134=D133,B133+1,1)</f>
        <v>25</v>
      </c>
      <c r="C134" s="1">
        <v>115</v>
      </c>
      <c r="D134" s="1">
        <v>5</v>
      </c>
      <c r="E134" s="1">
        <v>130</v>
      </c>
      <c r="F134" s="5">
        <f t="shared" si="16"/>
        <v>5</v>
      </c>
      <c r="G134" s="1" t="s">
        <v>19</v>
      </c>
      <c r="H134" s="5" t="str">
        <f>IF(AND('Math Grids'!C146&gt;="A",'Math Grids'!C146&lt;="E"),'Math Grids'!C146,"")</f>
        <v/>
      </c>
      <c r="I134" s="5">
        <f t="shared" ref="I134:I180" si="18">IF(H134&lt;&gt;"",1,0)</f>
        <v>0</v>
      </c>
      <c r="J134" s="5">
        <f t="shared" ref="J134:J180" si="19">IF(AND(I134=1,G134=H134),1,0)</f>
        <v>0</v>
      </c>
      <c r="Q134" s="3"/>
    </row>
    <row r="135" spans="2:17" x14ac:dyDescent="0.25">
      <c r="B135" s="5">
        <f t="shared" si="17"/>
        <v>26</v>
      </c>
      <c r="C135" s="1">
        <v>118</v>
      </c>
      <c r="D135" s="1">
        <v>5</v>
      </c>
      <c r="E135" s="1">
        <v>131</v>
      </c>
      <c r="F135" s="5">
        <f t="shared" si="16"/>
        <v>5</v>
      </c>
      <c r="G135" s="1" t="s">
        <v>19</v>
      </c>
      <c r="H135" s="5" t="str">
        <f>IF(AND('Math Grids'!C147&gt;="A",'Math Grids'!C147&lt;="E"),'Math Grids'!C147,"")</f>
        <v/>
      </c>
      <c r="I135" s="5">
        <f t="shared" si="18"/>
        <v>0</v>
      </c>
      <c r="J135" s="5">
        <f t="shared" si="19"/>
        <v>0</v>
      </c>
      <c r="Q135" s="3"/>
    </row>
    <row r="136" spans="2:17" x14ac:dyDescent="0.25">
      <c r="B136" s="5">
        <f t="shared" si="17"/>
        <v>27</v>
      </c>
      <c r="C136" s="1">
        <v>119</v>
      </c>
      <c r="D136" s="1">
        <v>5</v>
      </c>
      <c r="E136" s="1">
        <v>132</v>
      </c>
      <c r="F136" s="5">
        <f t="shared" si="16"/>
        <v>8</v>
      </c>
      <c r="G136" s="1" t="s">
        <v>16</v>
      </c>
      <c r="H136" s="5" t="str">
        <f>IF(AND('Math Grids'!C148&gt;="A",'Math Grids'!C148&lt;="E"),'Math Grids'!C148,"")</f>
        <v/>
      </c>
      <c r="I136" s="5">
        <f t="shared" si="18"/>
        <v>0</v>
      </c>
      <c r="J136" s="5">
        <f t="shared" si="19"/>
        <v>0</v>
      </c>
      <c r="Q136" s="3"/>
    </row>
    <row r="137" spans="2:17" x14ac:dyDescent="0.25">
      <c r="B137" s="5">
        <f t="shared" si="17"/>
        <v>28</v>
      </c>
      <c r="C137" s="1">
        <v>120</v>
      </c>
      <c r="D137" s="1">
        <v>5</v>
      </c>
      <c r="E137" s="1">
        <v>133</v>
      </c>
      <c r="F137" s="5">
        <f t="shared" si="16"/>
        <v>3</v>
      </c>
      <c r="G137" s="1" t="s">
        <v>19</v>
      </c>
      <c r="H137" s="5" t="str">
        <f>IF(AND('Math Grids'!C149&gt;="A",'Math Grids'!C149&lt;="E"),'Math Grids'!C149,"")</f>
        <v/>
      </c>
      <c r="I137" s="5">
        <f t="shared" si="18"/>
        <v>0</v>
      </c>
      <c r="J137" s="5">
        <f t="shared" si="19"/>
        <v>0</v>
      </c>
      <c r="Q137" s="3"/>
    </row>
    <row r="138" spans="2:17" x14ac:dyDescent="0.25">
      <c r="B138" s="5">
        <f t="shared" si="17"/>
        <v>29</v>
      </c>
      <c r="C138" s="1">
        <v>124</v>
      </c>
      <c r="D138" s="1">
        <v>5</v>
      </c>
      <c r="E138" s="1">
        <v>134</v>
      </c>
      <c r="F138" s="5">
        <f t="shared" si="16"/>
        <v>3</v>
      </c>
      <c r="G138" s="1" t="s">
        <v>18</v>
      </c>
      <c r="H138" s="5" t="str">
        <f>IF(AND('Math Grids'!C150&gt;="A",'Math Grids'!C150&lt;="E"),'Math Grids'!C150,"")</f>
        <v/>
      </c>
      <c r="I138" s="5">
        <f t="shared" si="18"/>
        <v>0</v>
      </c>
      <c r="J138" s="5">
        <f t="shared" si="19"/>
        <v>0</v>
      </c>
      <c r="Q138" s="3"/>
    </row>
    <row r="139" spans="2:17" x14ac:dyDescent="0.25">
      <c r="B139" s="5">
        <f t="shared" si="17"/>
        <v>30</v>
      </c>
      <c r="C139" s="1">
        <v>127</v>
      </c>
      <c r="D139" s="1">
        <v>5</v>
      </c>
      <c r="E139" s="1">
        <v>135</v>
      </c>
      <c r="F139" s="5">
        <f t="shared" si="16"/>
        <v>4</v>
      </c>
      <c r="G139" s="1" t="s">
        <v>16</v>
      </c>
      <c r="H139" s="5" t="str">
        <f>IF(AND('Math Grids'!C151&gt;="A",'Math Grids'!C151&lt;="E"),'Math Grids'!C151,"")</f>
        <v/>
      </c>
      <c r="I139" s="5">
        <f t="shared" si="18"/>
        <v>0</v>
      </c>
      <c r="J139" s="5">
        <f t="shared" si="19"/>
        <v>0</v>
      </c>
      <c r="Q139" s="3"/>
    </row>
    <row r="140" spans="2:17" x14ac:dyDescent="0.25">
      <c r="B140" s="5">
        <f t="shared" si="17"/>
        <v>31</v>
      </c>
      <c r="C140" s="1">
        <v>130</v>
      </c>
      <c r="D140" s="1">
        <v>5</v>
      </c>
      <c r="E140" s="1">
        <v>136</v>
      </c>
      <c r="F140" s="5">
        <f t="shared" si="16"/>
        <v>5</v>
      </c>
      <c r="G140" s="1" t="s">
        <v>16</v>
      </c>
      <c r="H140" s="5" t="str">
        <f>IF(AND('Math Grids'!C152&gt;="A",'Math Grids'!C152&lt;="E"),'Math Grids'!C152,"")</f>
        <v/>
      </c>
      <c r="I140" s="5">
        <f t="shared" si="18"/>
        <v>0</v>
      </c>
      <c r="J140" s="5">
        <f t="shared" si="19"/>
        <v>0</v>
      </c>
      <c r="Q140" s="3"/>
    </row>
    <row r="141" spans="2:17" x14ac:dyDescent="0.25">
      <c r="B141" s="5">
        <f t="shared" si="17"/>
        <v>32</v>
      </c>
      <c r="C141" s="1">
        <v>131</v>
      </c>
      <c r="D141" s="1">
        <v>5</v>
      </c>
      <c r="E141" s="1">
        <v>137</v>
      </c>
      <c r="F141" s="5">
        <f t="shared" si="16"/>
        <v>7</v>
      </c>
      <c r="G141" s="1" t="s">
        <v>19</v>
      </c>
      <c r="H141" s="5" t="str">
        <f>IF(AND('Math Grids'!C153&gt;="A",'Math Grids'!C153&lt;="E"),'Math Grids'!C153,"")</f>
        <v/>
      </c>
      <c r="I141" s="5">
        <f t="shared" si="18"/>
        <v>0</v>
      </c>
      <c r="J141" s="5">
        <f t="shared" si="19"/>
        <v>0</v>
      </c>
      <c r="Q141" s="3"/>
    </row>
    <row r="142" spans="2:17" x14ac:dyDescent="0.25">
      <c r="B142" s="5">
        <f t="shared" si="17"/>
        <v>33</v>
      </c>
      <c r="C142" s="1">
        <v>136</v>
      </c>
      <c r="D142" s="1">
        <v>5</v>
      </c>
      <c r="E142" s="1">
        <v>138</v>
      </c>
      <c r="F142" s="5">
        <f t="shared" si="16"/>
        <v>5</v>
      </c>
      <c r="G142" s="1" t="s">
        <v>20</v>
      </c>
      <c r="H142" s="5" t="str">
        <f>IF(AND('Math Grids'!C154&gt;="A",'Math Grids'!C154&lt;="E"),'Math Grids'!C154,"")</f>
        <v/>
      </c>
      <c r="I142" s="5">
        <f t="shared" si="18"/>
        <v>0</v>
      </c>
      <c r="J142" s="5">
        <f t="shared" si="19"/>
        <v>0</v>
      </c>
      <c r="Q142" s="3"/>
    </row>
    <row r="143" spans="2:17" x14ac:dyDescent="0.25">
      <c r="B143" s="5">
        <f t="shared" si="17"/>
        <v>34</v>
      </c>
      <c r="C143" s="1">
        <v>138</v>
      </c>
      <c r="D143" s="1">
        <v>5</v>
      </c>
      <c r="E143" s="1">
        <v>139</v>
      </c>
      <c r="F143" s="5">
        <f t="shared" si="16"/>
        <v>4</v>
      </c>
      <c r="G143" s="1" t="s">
        <v>19</v>
      </c>
      <c r="H143" s="5" t="str">
        <f>IF(AND('Math Grids'!C155&gt;="A",'Math Grids'!C155&lt;="E"),'Math Grids'!C155,"")</f>
        <v/>
      </c>
      <c r="I143" s="5">
        <f t="shared" si="18"/>
        <v>0</v>
      </c>
      <c r="J143" s="5">
        <f t="shared" si="19"/>
        <v>0</v>
      </c>
      <c r="Q143" s="3"/>
    </row>
    <row r="144" spans="2:17" x14ac:dyDescent="0.25">
      <c r="B144" s="5">
        <f t="shared" si="17"/>
        <v>35</v>
      </c>
      <c r="C144" s="1">
        <v>140</v>
      </c>
      <c r="D144" s="1">
        <v>5</v>
      </c>
      <c r="E144" s="1">
        <v>140</v>
      </c>
      <c r="F144" s="5">
        <f t="shared" si="16"/>
        <v>5</v>
      </c>
      <c r="G144" s="1" t="s">
        <v>17</v>
      </c>
      <c r="H144" s="5" t="str">
        <f>IF(AND('Math Grids'!C156&gt;="A",'Math Grids'!C156&lt;="E"),'Math Grids'!C156,"")</f>
        <v/>
      </c>
      <c r="I144" s="5">
        <f t="shared" si="18"/>
        <v>0</v>
      </c>
      <c r="J144" s="5">
        <f t="shared" si="19"/>
        <v>0</v>
      </c>
      <c r="Q144" s="3"/>
    </row>
    <row r="145" spans="2:17" x14ac:dyDescent="0.25">
      <c r="B145" s="5">
        <f t="shared" si="17"/>
        <v>36</v>
      </c>
      <c r="C145" s="1">
        <v>142</v>
      </c>
      <c r="D145" s="1">
        <v>5</v>
      </c>
      <c r="E145" s="1">
        <v>141</v>
      </c>
      <c r="F145" s="5">
        <f t="shared" si="16"/>
        <v>4</v>
      </c>
      <c r="G145" s="1" t="s">
        <v>16</v>
      </c>
      <c r="H145" s="5" t="str">
        <f>IF(AND('Math Grids'!C157&gt;="A",'Math Grids'!C157&lt;="E"),'Math Grids'!C157,"")</f>
        <v/>
      </c>
      <c r="I145" s="5">
        <f t="shared" si="18"/>
        <v>0</v>
      </c>
      <c r="J145" s="5">
        <f t="shared" si="19"/>
        <v>0</v>
      </c>
      <c r="Q145" s="3"/>
    </row>
    <row r="146" spans="2:17" x14ac:dyDescent="0.25">
      <c r="B146" s="5">
        <f t="shared" si="17"/>
        <v>37</v>
      </c>
      <c r="C146" s="1">
        <v>146</v>
      </c>
      <c r="D146" s="1">
        <v>5</v>
      </c>
      <c r="E146" s="1">
        <v>142</v>
      </c>
      <c r="F146" s="5">
        <f t="shared" si="16"/>
        <v>5</v>
      </c>
      <c r="G146" s="1" t="s">
        <v>19</v>
      </c>
      <c r="H146" s="5" t="str">
        <f>IF(AND('Math Grids'!C158&gt;="A",'Math Grids'!C158&lt;="E"),'Math Grids'!C158,"")</f>
        <v/>
      </c>
      <c r="I146" s="5">
        <f t="shared" si="18"/>
        <v>0</v>
      </c>
      <c r="J146" s="5">
        <f t="shared" si="19"/>
        <v>0</v>
      </c>
      <c r="Q146" s="3"/>
    </row>
    <row r="147" spans="2:17" x14ac:dyDescent="0.25">
      <c r="B147" s="5">
        <f t="shared" si="17"/>
        <v>38</v>
      </c>
      <c r="C147" s="1">
        <v>154</v>
      </c>
      <c r="D147" s="1">
        <v>5</v>
      </c>
      <c r="E147" s="1">
        <v>143</v>
      </c>
      <c r="F147" s="5">
        <f t="shared" si="16"/>
        <v>1</v>
      </c>
      <c r="G147" s="1" t="s">
        <v>17</v>
      </c>
      <c r="H147" s="5" t="str">
        <f>IF(AND('Math Grids'!C159&gt;="A",'Math Grids'!C159&lt;="E"),'Math Grids'!C159,"")</f>
        <v/>
      </c>
      <c r="I147" s="5">
        <f t="shared" si="18"/>
        <v>0</v>
      </c>
      <c r="J147" s="5">
        <f t="shared" si="19"/>
        <v>0</v>
      </c>
      <c r="Q147" s="3"/>
    </row>
    <row r="148" spans="2:17" x14ac:dyDescent="0.25">
      <c r="B148" s="5">
        <f t="shared" si="17"/>
        <v>39</v>
      </c>
      <c r="C148" s="1">
        <v>155</v>
      </c>
      <c r="D148" s="1">
        <v>5</v>
      </c>
      <c r="E148" s="1">
        <v>144</v>
      </c>
      <c r="F148" s="5">
        <f t="shared" si="16"/>
        <v>6</v>
      </c>
      <c r="G148" s="1" t="s">
        <v>17</v>
      </c>
      <c r="H148" s="5" t="str">
        <f>IF(AND('Math Grids'!C160&gt;="A",'Math Grids'!C160&lt;="E"),'Math Grids'!C160,"")</f>
        <v/>
      </c>
      <c r="I148" s="5">
        <f t="shared" si="18"/>
        <v>0</v>
      </c>
      <c r="J148" s="5">
        <f t="shared" si="19"/>
        <v>0</v>
      </c>
      <c r="Q148" s="3"/>
    </row>
    <row r="149" spans="2:17" x14ac:dyDescent="0.25">
      <c r="B149" s="5">
        <f t="shared" si="17"/>
        <v>40</v>
      </c>
      <c r="C149" s="1">
        <v>165</v>
      </c>
      <c r="D149" s="1">
        <v>5</v>
      </c>
      <c r="E149" s="1">
        <v>145</v>
      </c>
      <c r="F149" s="5">
        <f t="shared" si="16"/>
        <v>4</v>
      </c>
      <c r="G149" s="1" t="s">
        <v>16</v>
      </c>
      <c r="H149" s="5" t="str">
        <f>IF(AND('Math Grids'!C161&gt;="A",'Math Grids'!C161&lt;="E"),'Math Grids'!C161,"")</f>
        <v/>
      </c>
      <c r="I149" s="5">
        <f t="shared" si="18"/>
        <v>0</v>
      </c>
      <c r="J149" s="5">
        <f t="shared" si="19"/>
        <v>0</v>
      </c>
      <c r="Q149" s="3"/>
    </row>
    <row r="150" spans="2:17" x14ac:dyDescent="0.25">
      <c r="B150" s="5">
        <f t="shared" si="17"/>
        <v>41</v>
      </c>
      <c r="C150" s="1">
        <v>167</v>
      </c>
      <c r="D150" s="1">
        <v>5</v>
      </c>
      <c r="E150" s="1">
        <v>146</v>
      </c>
      <c r="F150" s="5">
        <f t="shared" si="16"/>
        <v>5</v>
      </c>
      <c r="G150" s="1" t="s">
        <v>18</v>
      </c>
      <c r="H150" s="5" t="str">
        <f>IF(AND('Math Grids'!C162&gt;="A",'Math Grids'!C162&lt;="E"),'Math Grids'!C162,"")</f>
        <v/>
      </c>
      <c r="I150" s="5">
        <f t="shared" si="18"/>
        <v>0</v>
      </c>
      <c r="J150" s="5">
        <f t="shared" si="19"/>
        <v>0</v>
      </c>
      <c r="Q150" s="3"/>
    </row>
    <row r="151" spans="2:17" x14ac:dyDescent="0.25">
      <c r="B151" s="5">
        <f t="shared" si="17"/>
        <v>42</v>
      </c>
      <c r="C151" s="1">
        <v>171</v>
      </c>
      <c r="D151" s="1">
        <v>5</v>
      </c>
      <c r="E151" s="1">
        <v>147</v>
      </c>
      <c r="F151" s="5">
        <f t="shared" si="16"/>
        <v>6</v>
      </c>
      <c r="G151" s="1" t="s">
        <v>20</v>
      </c>
      <c r="H151" s="5" t="str">
        <f>IF(AND('Math Grids'!C163&gt;="A",'Math Grids'!C163&lt;="E"),'Math Grids'!C163,"")</f>
        <v/>
      </c>
      <c r="I151" s="5">
        <f t="shared" si="18"/>
        <v>0</v>
      </c>
      <c r="J151" s="5">
        <f t="shared" si="19"/>
        <v>0</v>
      </c>
      <c r="Q151" s="3"/>
    </row>
    <row r="152" spans="2:17" x14ac:dyDescent="0.25">
      <c r="B152" s="5">
        <f t="shared" si="17"/>
        <v>43</v>
      </c>
      <c r="C152" s="1">
        <v>173</v>
      </c>
      <c r="D152" s="1">
        <v>5</v>
      </c>
      <c r="E152" s="1">
        <v>148</v>
      </c>
      <c r="F152" s="5">
        <f t="shared" si="16"/>
        <v>7</v>
      </c>
      <c r="G152" s="1" t="s">
        <v>20</v>
      </c>
      <c r="H152" s="5" t="str">
        <f>IF(AND('Math Grids'!C164&gt;="A",'Math Grids'!C164&lt;="E"),'Math Grids'!C164,"")</f>
        <v/>
      </c>
      <c r="I152" s="5">
        <f t="shared" si="18"/>
        <v>0</v>
      </c>
      <c r="J152" s="5">
        <f t="shared" si="19"/>
        <v>0</v>
      </c>
      <c r="Q152" s="3"/>
    </row>
    <row r="153" spans="2:17" x14ac:dyDescent="0.25">
      <c r="B153" s="5">
        <f t="shared" si="17"/>
        <v>1</v>
      </c>
      <c r="C153" s="1">
        <v>31</v>
      </c>
      <c r="D153" s="1">
        <v>6</v>
      </c>
      <c r="E153" s="1">
        <v>149</v>
      </c>
      <c r="F153" s="5">
        <f t="shared" si="16"/>
        <v>6</v>
      </c>
      <c r="G153" s="1" t="s">
        <v>20</v>
      </c>
      <c r="H153" s="5" t="str">
        <f>IF(AND('Math Grids'!C165&gt;="A",'Math Grids'!C165&lt;="E"),'Math Grids'!C165,"")</f>
        <v/>
      </c>
      <c r="I153" s="5">
        <f t="shared" si="18"/>
        <v>0</v>
      </c>
      <c r="J153" s="5">
        <f t="shared" si="19"/>
        <v>0</v>
      </c>
      <c r="Q153" s="3"/>
    </row>
    <row r="154" spans="2:17" x14ac:dyDescent="0.25">
      <c r="B154" s="5">
        <f t="shared" si="17"/>
        <v>2</v>
      </c>
      <c r="C154" s="1">
        <v>68</v>
      </c>
      <c r="D154" s="1">
        <v>6</v>
      </c>
      <c r="E154" s="1">
        <v>150</v>
      </c>
      <c r="F154" s="5">
        <f t="shared" si="16"/>
        <v>4</v>
      </c>
      <c r="G154" s="1" t="s">
        <v>18</v>
      </c>
      <c r="H154" s="5" t="str">
        <f>IF(AND('Math Grids'!C166&gt;="A",'Math Grids'!C166&lt;="E"),'Math Grids'!C166,"")</f>
        <v/>
      </c>
      <c r="I154" s="5">
        <f t="shared" si="18"/>
        <v>0</v>
      </c>
      <c r="J154" s="5">
        <f t="shared" si="19"/>
        <v>0</v>
      </c>
      <c r="Q154" s="3"/>
    </row>
    <row r="155" spans="2:17" x14ac:dyDescent="0.25">
      <c r="B155" s="5">
        <f t="shared" si="17"/>
        <v>3</v>
      </c>
      <c r="C155" s="1">
        <v>78</v>
      </c>
      <c r="D155" s="1">
        <v>6</v>
      </c>
      <c r="E155" s="1">
        <v>151</v>
      </c>
      <c r="F155" s="5">
        <f t="shared" si="16"/>
        <v>8</v>
      </c>
      <c r="G155" s="1" t="s">
        <v>20</v>
      </c>
      <c r="H155" s="5" t="str">
        <f>IF(AND('Math Grids'!C167&gt;="A",'Math Grids'!C167&lt;="E"),'Math Grids'!C167,"")</f>
        <v/>
      </c>
      <c r="I155" s="5">
        <f t="shared" si="18"/>
        <v>0</v>
      </c>
      <c r="J155" s="5">
        <f t="shared" si="19"/>
        <v>0</v>
      </c>
      <c r="Q155" s="3"/>
    </row>
    <row r="156" spans="2:17" x14ac:dyDescent="0.25">
      <c r="B156" s="5">
        <f t="shared" si="17"/>
        <v>4</v>
      </c>
      <c r="C156" s="1">
        <v>98</v>
      </c>
      <c r="D156" s="1">
        <v>6</v>
      </c>
      <c r="E156" s="1">
        <v>152</v>
      </c>
      <c r="F156" s="5">
        <f t="shared" si="16"/>
        <v>3</v>
      </c>
      <c r="G156" s="1" t="s">
        <v>19</v>
      </c>
      <c r="H156" s="5" t="str">
        <f>IF(AND('Math Grids'!C168&gt;="A",'Math Grids'!C168&lt;="E"),'Math Grids'!C168,"")</f>
        <v/>
      </c>
      <c r="I156" s="5">
        <f t="shared" si="18"/>
        <v>0</v>
      </c>
      <c r="J156" s="5">
        <f t="shared" si="19"/>
        <v>0</v>
      </c>
      <c r="Q156" s="3"/>
    </row>
    <row r="157" spans="2:17" x14ac:dyDescent="0.25">
      <c r="B157" s="5">
        <f t="shared" si="17"/>
        <v>5</v>
      </c>
      <c r="C157" s="1">
        <v>109</v>
      </c>
      <c r="D157" s="1">
        <v>6</v>
      </c>
      <c r="E157" s="1">
        <v>153</v>
      </c>
      <c r="F157" s="5">
        <f t="shared" si="16"/>
        <v>4</v>
      </c>
      <c r="G157" s="1" t="s">
        <v>19</v>
      </c>
      <c r="H157" s="5" t="str">
        <f>IF(AND('Math Grids'!C169&gt;="A",'Math Grids'!C169&lt;="E"),'Math Grids'!C169,"")</f>
        <v/>
      </c>
      <c r="I157" s="5">
        <f t="shared" si="18"/>
        <v>0</v>
      </c>
      <c r="J157" s="5">
        <f t="shared" si="19"/>
        <v>0</v>
      </c>
      <c r="Q157" s="3"/>
    </row>
    <row r="158" spans="2:17" x14ac:dyDescent="0.25">
      <c r="B158" s="5">
        <f t="shared" si="17"/>
        <v>6</v>
      </c>
      <c r="C158" s="1">
        <v>112</v>
      </c>
      <c r="D158" s="1">
        <v>6</v>
      </c>
      <c r="E158" s="1">
        <v>154</v>
      </c>
      <c r="F158" s="5">
        <f t="shared" si="16"/>
        <v>5</v>
      </c>
      <c r="G158" s="1" t="s">
        <v>16</v>
      </c>
      <c r="H158" s="5" t="str">
        <f>IF(AND('Math Grids'!C170&gt;="A",'Math Grids'!C170&lt;="E"),'Math Grids'!C170,"")</f>
        <v/>
      </c>
      <c r="I158" s="5">
        <f t="shared" si="18"/>
        <v>0</v>
      </c>
      <c r="J158" s="5">
        <f t="shared" si="19"/>
        <v>0</v>
      </c>
      <c r="Q158" s="3"/>
    </row>
    <row r="159" spans="2:17" x14ac:dyDescent="0.25">
      <c r="B159" s="5">
        <f t="shared" si="17"/>
        <v>7</v>
      </c>
      <c r="C159" s="1">
        <v>125</v>
      </c>
      <c r="D159" s="1">
        <v>6</v>
      </c>
      <c r="E159" s="1">
        <v>155</v>
      </c>
      <c r="F159" s="5">
        <f t="shared" si="16"/>
        <v>5</v>
      </c>
      <c r="G159" s="1" t="s">
        <v>17</v>
      </c>
      <c r="H159" s="5" t="str">
        <f>IF(AND('Math Grids'!C171&gt;="A",'Math Grids'!C171&lt;="E"),'Math Grids'!C171,"")</f>
        <v/>
      </c>
      <c r="I159" s="5">
        <f t="shared" si="18"/>
        <v>0</v>
      </c>
      <c r="J159" s="5">
        <f t="shared" si="19"/>
        <v>0</v>
      </c>
      <c r="Q159" s="3"/>
    </row>
    <row r="160" spans="2:17" x14ac:dyDescent="0.25">
      <c r="B160" s="5">
        <f t="shared" si="17"/>
        <v>8</v>
      </c>
      <c r="C160" s="1">
        <v>144</v>
      </c>
      <c r="D160" s="1">
        <v>6</v>
      </c>
      <c r="E160" s="1">
        <v>156</v>
      </c>
      <c r="F160" s="5">
        <f t="shared" si="16"/>
        <v>3</v>
      </c>
      <c r="G160" s="1" t="s">
        <v>19</v>
      </c>
      <c r="H160" s="5" t="str">
        <f>IF(AND('Math Grids'!C172&gt;="A",'Math Grids'!C172&lt;="E"),'Math Grids'!C172,"")</f>
        <v/>
      </c>
      <c r="I160" s="5">
        <f t="shared" si="18"/>
        <v>0</v>
      </c>
      <c r="J160" s="5">
        <f t="shared" si="19"/>
        <v>0</v>
      </c>
      <c r="Q160" s="3"/>
    </row>
    <row r="161" spans="2:17" x14ac:dyDescent="0.25">
      <c r="B161" s="5">
        <f t="shared" si="17"/>
        <v>9</v>
      </c>
      <c r="C161" s="1">
        <v>147</v>
      </c>
      <c r="D161" s="1">
        <v>6</v>
      </c>
      <c r="E161" s="1">
        <v>157</v>
      </c>
      <c r="F161" s="5">
        <f t="shared" si="16"/>
        <v>4</v>
      </c>
      <c r="G161" s="1" t="s">
        <v>17</v>
      </c>
      <c r="H161" s="5" t="str">
        <f>IF(AND('Math Grids'!C173&gt;="A",'Math Grids'!C173&lt;="E"),'Math Grids'!C173,"")</f>
        <v/>
      </c>
      <c r="I161" s="5">
        <f t="shared" si="18"/>
        <v>0</v>
      </c>
      <c r="J161" s="5">
        <f t="shared" si="19"/>
        <v>0</v>
      </c>
      <c r="Q161" s="3"/>
    </row>
    <row r="162" spans="2:17" x14ac:dyDescent="0.25">
      <c r="B162" s="5">
        <f t="shared" si="17"/>
        <v>10</v>
      </c>
      <c r="C162" s="1">
        <v>149</v>
      </c>
      <c r="D162" s="1">
        <v>6</v>
      </c>
      <c r="E162" s="1">
        <v>158</v>
      </c>
      <c r="F162" s="5">
        <f t="shared" si="16"/>
        <v>1</v>
      </c>
      <c r="G162" s="1" t="s">
        <v>19</v>
      </c>
      <c r="H162" s="5" t="str">
        <f>IF(AND('Math Grids'!C174&gt;="A",'Math Grids'!C174&lt;="E"),'Math Grids'!C174,"")</f>
        <v/>
      </c>
      <c r="I162" s="5">
        <f t="shared" si="18"/>
        <v>0</v>
      </c>
      <c r="J162" s="5">
        <f t="shared" si="19"/>
        <v>0</v>
      </c>
      <c r="Q162" s="3"/>
    </row>
    <row r="163" spans="2:17" x14ac:dyDescent="0.25">
      <c r="B163" s="5">
        <f t="shared" si="17"/>
        <v>11</v>
      </c>
      <c r="C163" s="1">
        <v>164</v>
      </c>
      <c r="D163" s="1">
        <v>6</v>
      </c>
      <c r="E163" s="1">
        <v>159</v>
      </c>
      <c r="F163" s="5">
        <f t="shared" si="16"/>
        <v>1</v>
      </c>
      <c r="G163" s="1" t="s">
        <v>18</v>
      </c>
      <c r="H163" s="5" t="str">
        <f>IF(AND('Math Grids'!C175&gt;="A",'Math Grids'!C175&lt;="E"),'Math Grids'!C175,"")</f>
        <v/>
      </c>
      <c r="I163" s="5">
        <f t="shared" si="18"/>
        <v>0</v>
      </c>
      <c r="J163" s="5">
        <f t="shared" si="19"/>
        <v>0</v>
      </c>
      <c r="Q163" s="3"/>
    </row>
    <row r="164" spans="2:17" x14ac:dyDescent="0.25">
      <c r="B164" s="5">
        <f t="shared" si="17"/>
        <v>12</v>
      </c>
      <c r="C164" s="1">
        <v>169</v>
      </c>
      <c r="D164" s="1">
        <v>6</v>
      </c>
      <c r="E164" s="1">
        <v>160</v>
      </c>
      <c r="F164" s="5">
        <f t="shared" si="16"/>
        <v>9</v>
      </c>
      <c r="G164" s="1" t="s">
        <v>17</v>
      </c>
      <c r="H164" s="5" t="str">
        <f>IF(AND('Math Grids'!C176&gt;="A",'Math Grids'!C176&lt;="E"),'Math Grids'!C176,"")</f>
        <v/>
      </c>
      <c r="I164" s="5">
        <f t="shared" si="18"/>
        <v>0</v>
      </c>
      <c r="J164" s="5">
        <f t="shared" si="19"/>
        <v>0</v>
      </c>
      <c r="Q164" s="3"/>
    </row>
    <row r="165" spans="2:17" x14ac:dyDescent="0.25">
      <c r="B165" s="5">
        <f t="shared" si="17"/>
        <v>13</v>
      </c>
      <c r="C165" s="1">
        <v>172</v>
      </c>
      <c r="D165" s="1">
        <v>6</v>
      </c>
      <c r="E165" s="1">
        <v>161</v>
      </c>
      <c r="F165" s="5">
        <f t="shared" si="16"/>
        <v>7</v>
      </c>
      <c r="G165" s="1" t="s">
        <v>18</v>
      </c>
      <c r="H165" s="5" t="str">
        <f>IF(AND('Math Grids'!C177&gt;="A",'Math Grids'!C177&lt;="E"),'Math Grids'!C177,"")</f>
        <v/>
      </c>
      <c r="I165" s="5">
        <f t="shared" si="18"/>
        <v>0</v>
      </c>
      <c r="J165" s="5">
        <f t="shared" si="19"/>
        <v>0</v>
      </c>
      <c r="Q165" s="3"/>
    </row>
    <row r="166" spans="2:17" x14ac:dyDescent="0.25">
      <c r="B166" s="5">
        <f t="shared" si="17"/>
        <v>1</v>
      </c>
      <c r="C166" s="1">
        <v>32</v>
      </c>
      <c r="D166" s="1">
        <v>7</v>
      </c>
      <c r="E166" s="1">
        <v>162</v>
      </c>
      <c r="F166" s="5">
        <f t="shared" si="16"/>
        <v>4</v>
      </c>
      <c r="G166" s="1" t="s">
        <v>16</v>
      </c>
      <c r="H166" s="5" t="str">
        <f>IF(AND('Math Grids'!C178&gt;="A",'Math Grids'!C178&lt;="E"),'Math Grids'!C178,"")</f>
        <v/>
      </c>
      <c r="I166" s="5">
        <f t="shared" si="18"/>
        <v>0</v>
      </c>
      <c r="J166" s="5">
        <f t="shared" si="19"/>
        <v>0</v>
      </c>
      <c r="Q166" s="3"/>
    </row>
    <row r="167" spans="2:17" x14ac:dyDescent="0.25">
      <c r="B167" s="5">
        <f t="shared" si="17"/>
        <v>2</v>
      </c>
      <c r="C167" s="1">
        <v>63</v>
      </c>
      <c r="D167" s="1">
        <v>7</v>
      </c>
      <c r="E167" s="1">
        <v>163</v>
      </c>
      <c r="F167" s="5">
        <f t="shared" si="16"/>
        <v>2</v>
      </c>
      <c r="G167" s="1" t="s">
        <v>17</v>
      </c>
      <c r="H167" s="5" t="str">
        <f>IF(AND('Math Grids'!C179&gt;="A",'Math Grids'!C179&lt;="E"),'Math Grids'!C179,"")</f>
        <v/>
      </c>
      <c r="I167" s="5">
        <f t="shared" si="18"/>
        <v>0</v>
      </c>
      <c r="J167" s="5">
        <f t="shared" si="19"/>
        <v>0</v>
      </c>
      <c r="Q167" s="3"/>
    </row>
    <row r="168" spans="2:17" x14ac:dyDescent="0.25">
      <c r="B168" s="5">
        <f t="shared" si="17"/>
        <v>3</v>
      </c>
      <c r="C168" s="1">
        <v>70</v>
      </c>
      <c r="D168" s="1">
        <v>7</v>
      </c>
      <c r="E168" s="1">
        <v>164</v>
      </c>
      <c r="F168" s="5">
        <f t="shared" si="16"/>
        <v>6</v>
      </c>
      <c r="G168" s="1" t="s">
        <v>18</v>
      </c>
      <c r="H168" s="5" t="str">
        <f>IF(AND('Math Grids'!C180&gt;="A",'Math Grids'!C180&lt;="E"),'Math Grids'!C180,"")</f>
        <v/>
      </c>
      <c r="I168" s="5">
        <f t="shared" si="18"/>
        <v>0</v>
      </c>
      <c r="J168" s="5">
        <f t="shared" si="19"/>
        <v>0</v>
      </c>
      <c r="Q168" s="3"/>
    </row>
    <row r="169" spans="2:17" x14ac:dyDescent="0.25">
      <c r="B169" s="5">
        <f t="shared" si="17"/>
        <v>4</v>
      </c>
      <c r="C169" s="1">
        <v>81</v>
      </c>
      <c r="D169" s="1">
        <v>7</v>
      </c>
      <c r="E169" s="1">
        <v>165</v>
      </c>
      <c r="F169" s="5">
        <f t="shared" si="16"/>
        <v>5</v>
      </c>
      <c r="G169" s="1" t="s">
        <v>18</v>
      </c>
      <c r="H169" s="5" t="str">
        <f>IF(AND('Math Grids'!C181&gt;="A",'Math Grids'!C181&lt;="E"),'Math Grids'!C181,"")</f>
        <v/>
      </c>
      <c r="I169" s="5">
        <f t="shared" si="18"/>
        <v>0</v>
      </c>
      <c r="J169" s="5">
        <f t="shared" si="19"/>
        <v>0</v>
      </c>
      <c r="Q169" s="3"/>
    </row>
    <row r="170" spans="2:17" x14ac:dyDescent="0.25">
      <c r="B170" s="5">
        <f t="shared" si="17"/>
        <v>5</v>
      </c>
      <c r="C170" s="1">
        <v>84</v>
      </c>
      <c r="D170" s="1">
        <v>7</v>
      </c>
      <c r="E170" s="1">
        <v>166</v>
      </c>
      <c r="F170" s="5">
        <f t="shared" si="16"/>
        <v>3</v>
      </c>
      <c r="G170" s="1" t="s">
        <v>18</v>
      </c>
      <c r="H170" s="5" t="str">
        <f>IF(AND('Math Grids'!C182&gt;="A",'Math Grids'!C182&lt;="E"),'Math Grids'!C182,"")</f>
        <v/>
      </c>
      <c r="I170" s="5">
        <f t="shared" si="18"/>
        <v>0</v>
      </c>
      <c r="J170" s="5">
        <f t="shared" si="19"/>
        <v>0</v>
      </c>
      <c r="Q170" s="3"/>
    </row>
    <row r="171" spans="2:17" x14ac:dyDescent="0.25">
      <c r="B171" s="5">
        <f t="shared" si="17"/>
        <v>6</v>
      </c>
      <c r="C171" s="1">
        <v>104</v>
      </c>
      <c r="D171" s="1">
        <v>7</v>
      </c>
      <c r="E171" s="1">
        <v>167</v>
      </c>
      <c r="F171" s="5">
        <f t="shared" si="16"/>
        <v>5</v>
      </c>
      <c r="G171" s="1" t="s">
        <v>18</v>
      </c>
      <c r="H171" s="5" t="str">
        <f>IF(AND('Math Grids'!C183&gt;="A",'Math Grids'!C183&lt;="E"),'Math Grids'!C183,"")</f>
        <v/>
      </c>
      <c r="I171" s="5">
        <f t="shared" si="18"/>
        <v>0</v>
      </c>
      <c r="J171" s="5">
        <f t="shared" si="19"/>
        <v>0</v>
      </c>
      <c r="Q171" s="3"/>
    </row>
    <row r="172" spans="2:17" x14ac:dyDescent="0.25">
      <c r="B172" s="5">
        <f t="shared" si="17"/>
        <v>7</v>
      </c>
      <c r="C172" s="1">
        <v>116</v>
      </c>
      <c r="D172" s="1">
        <v>7</v>
      </c>
      <c r="E172" s="1">
        <v>168</v>
      </c>
      <c r="F172" s="5">
        <f t="shared" si="16"/>
        <v>1</v>
      </c>
      <c r="G172" s="1" t="s">
        <v>16</v>
      </c>
      <c r="H172" s="5" t="str">
        <f>IF(AND('Math Grids'!C184&gt;="A",'Math Grids'!C184&lt;="E"),'Math Grids'!C184,"")</f>
        <v/>
      </c>
      <c r="I172" s="5">
        <f t="shared" si="18"/>
        <v>0</v>
      </c>
      <c r="J172" s="5">
        <f t="shared" si="19"/>
        <v>0</v>
      </c>
      <c r="Q172" s="3"/>
    </row>
    <row r="173" spans="2:17" x14ac:dyDescent="0.25">
      <c r="B173" s="5">
        <f t="shared" si="17"/>
        <v>8</v>
      </c>
      <c r="C173" s="1">
        <v>129</v>
      </c>
      <c r="D173" s="1">
        <v>7</v>
      </c>
      <c r="E173" s="1">
        <v>169</v>
      </c>
      <c r="F173" s="5">
        <f t="shared" si="16"/>
        <v>6</v>
      </c>
      <c r="G173" s="1" t="s">
        <v>16</v>
      </c>
      <c r="H173" s="5" t="str">
        <f>IF(AND('Math Grids'!C185&gt;="A",'Math Grids'!C185&lt;="E"),'Math Grids'!C185,"")</f>
        <v/>
      </c>
      <c r="I173" s="5">
        <f t="shared" si="18"/>
        <v>0</v>
      </c>
      <c r="J173" s="5">
        <f t="shared" si="19"/>
        <v>0</v>
      </c>
      <c r="Q173" s="3"/>
    </row>
    <row r="174" spans="2:17" x14ac:dyDescent="0.25">
      <c r="B174" s="5">
        <f t="shared" si="17"/>
        <v>9</v>
      </c>
      <c r="C174" s="1">
        <v>137</v>
      </c>
      <c r="D174" s="1">
        <v>7</v>
      </c>
      <c r="E174" s="1">
        <v>170</v>
      </c>
      <c r="F174" s="5">
        <f t="shared" si="16"/>
        <v>2</v>
      </c>
      <c r="G174" s="1" t="s">
        <v>16</v>
      </c>
      <c r="H174" s="5" t="str">
        <f>IF(AND('Math Grids'!C186&gt;="A",'Math Grids'!C186&lt;="E"),'Math Grids'!C186,"")</f>
        <v/>
      </c>
      <c r="I174" s="5">
        <f t="shared" si="18"/>
        <v>0</v>
      </c>
      <c r="J174" s="5">
        <f t="shared" si="19"/>
        <v>0</v>
      </c>
      <c r="Q174" s="3"/>
    </row>
    <row r="175" spans="2:17" x14ac:dyDescent="0.25">
      <c r="B175" s="5">
        <f t="shared" si="17"/>
        <v>10</v>
      </c>
      <c r="C175" s="1">
        <v>148</v>
      </c>
      <c r="D175" s="1">
        <v>7</v>
      </c>
      <c r="E175" s="1">
        <v>171</v>
      </c>
      <c r="F175" s="5">
        <f t="shared" si="16"/>
        <v>5</v>
      </c>
      <c r="G175" s="1" t="s">
        <v>17</v>
      </c>
      <c r="H175" s="5" t="str">
        <f>IF(AND('Math Grids'!C187&gt;="A",'Math Grids'!C187&lt;="E"),'Math Grids'!C187,"")</f>
        <v/>
      </c>
      <c r="I175" s="5">
        <f t="shared" si="18"/>
        <v>0</v>
      </c>
      <c r="J175" s="5">
        <f t="shared" si="19"/>
        <v>0</v>
      </c>
      <c r="Q175" s="3"/>
    </row>
    <row r="176" spans="2:17" x14ac:dyDescent="0.25">
      <c r="B176" s="5">
        <f t="shared" si="17"/>
        <v>11</v>
      </c>
      <c r="C176" s="1">
        <v>161</v>
      </c>
      <c r="D176" s="1">
        <v>7</v>
      </c>
      <c r="E176" s="1">
        <v>172</v>
      </c>
      <c r="F176" s="5">
        <f t="shared" si="16"/>
        <v>6</v>
      </c>
      <c r="G176" s="1" t="s">
        <v>16</v>
      </c>
      <c r="H176" s="5" t="str">
        <f>IF(AND('Math Grids'!C188&gt;="A",'Math Grids'!C188&lt;="E"),'Math Grids'!C188,"")</f>
        <v/>
      </c>
      <c r="I176" s="5">
        <f t="shared" si="18"/>
        <v>0</v>
      </c>
      <c r="J176" s="5">
        <f t="shared" si="19"/>
        <v>0</v>
      </c>
      <c r="Q176" s="3"/>
    </row>
    <row r="177" spans="2:17" x14ac:dyDescent="0.25">
      <c r="B177" s="5">
        <f t="shared" si="17"/>
        <v>1</v>
      </c>
      <c r="C177" s="1">
        <v>132</v>
      </c>
      <c r="D177" s="1">
        <v>8</v>
      </c>
      <c r="E177" s="1">
        <v>173</v>
      </c>
      <c r="F177" s="5">
        <f t="shared" si="16"/>
        <v>5</v>
      </c>
      <c r="G177" s="1" t="s">
        <v>20</v>
      </c>
      <c r="H177" s="5" t="str">
        <f>IF(AND('Math Grids'!C189&gt;="A",'Math Grids'!C189&lt;="E"),'Math Grids'!C189,"")</f>
        <v/>
      </c>
      <c r="I177" s="5">
        <f t="shared" si="18"/>
        <v>0</v>
      </c>
      <c r="J177" s="5">
        <f t="shared" si="19"/>
        <v>0</v>
      </c>
      <c r="Q177" s="3"/>
    </row>
    <row r="178" spans="2:17" x14ac:dyDescent="0.25">
      <c r="B178" s="5">
        <f t="shared" si="17"/>
        <v>2</v>
      </c>
      <c r="C178" s="1">
        <v>151</v>
      </c>
      <c r="D178" s="1">
        <v>8</v>
      </c>
      <c r="E178" s="1">
        <v>174</v>
      </c>
      <c r="F178" s="5">
        <f t="shared" si="16"/>
        <v>1</v>
      </c>
      <c r="G178" s="1" t="s">
        <v>19</v>
      </c>
      <c r="H178" s="5" t="str">
        <f>IF(AND('Math Grids'!C190&gt;="A",'Math Grids'!C190&lt;="E"),'Math Grids'!C190,"")</f>
        <v/>
      </c>
      <c r="I178" s="5">
        <f t="shared" si="18"/>
        <v>0</v>
      </c>
      <c r="J178" s="5">
        <f t="shared" si="19"/>
        <v>0</v>
      </c>
      <c r="Q178" s="3"/>
    </row>
    <row r="179" spans="2:17" x14ac:dyDescent="0.25">
      <c r="B179" s="5">
        <f t="shared" si="17"/>
        <v>1</v>
      </c>
      <c r="C179" s="1">
        <v>79</v>
      </c>
      <c r="D179" s="1">
        <v>9</v>
      </c>
      <c r="E179" s="1">
        <v>175</v>
      </c>
      <c r="F179" s="5">
        <f t="shared" si="16"/>
        <v>4</v>
      </c>
      <c r="G179" s="1" t="s">
        <v>20</v>
      </c>
      <c r="H179" s="5" t="str">
        <f>IF(AND('Math Grids'!C191&gt;="A",'Math Grids'!C191&lt;="E"),'Math Grids'!C191,"")</f>
        <v/>
      </c>
      <c r="I179" s="5">
        <f t="shared" si="18"/>
        <v>0</v>
      </c>
      <c r="J179" s="5">
        <f t="shared" si="19"/>
        <v>0</v>
      </c>
      <c r="Q179" s="3"/>
    </row>
    <row r="180" spans="2:17" x14ac:dyDescent="0.25">
      <c r="B180" s="5">
        <f t="shared" si="17"/>
        <v>2</v>
      </c>
      <c r="C180" s="1">
        <v>160</v>
      </c>
      <c r="D180" s="1">
        <v>9</v>
      </c>
      <c r="E180" s="1">
        <v>176</v>
      </c>
      <c r="F180" s="5">
        <f t="shared" si="16"/>
        <v>1</v>
      </c>
      <c r="G180" s="1" t="s">
        <v>16</v>
      </c>
      <c r="H180" s="5" t="str">
        <f>IF(AND('Math Grids'!C192&gt;="A",'Math Grids'!C192&lt;="E"),'Math Grids'!C192,"")</f>
        <v/>
      </c>
      <c r="I180" s="5">
        <f t="shared" si="18"/>
        <v>0</v>
      </c>
      <c r="J180" s="5">
        <f t="shared" si="19"/>
        <v>0</v>
      </c>
      <c r="Q180" s="3"/>
    </row>
    <row r="183" spans="2:17" x14ac:dyDescent="0.25">
      <c r="B183" t="s">
        <v>38</v>
      </c>
    </row>
  </sheetData>
  <mergeCells count="6">
    <mergeCell ref="E3:J3"/>
    <mergeCell ref="B2:J2"/>
    <mergeCell ref="B3:D3"/>
    <mergeCell ref="L3:N3"/>
    <mergeCell ref="O3:T3"/>
    <mergeCell ref="L2:T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Math Grids</vt:lpstr>
      <vt:lpstr>Question Sets</vt:lpstr>
      <vt:lpstr>ANS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Finanzas y Soluciones de Colombia</dc:creator>
  <cp:lastModifiedBy>Finanzas y Soluciones de Colombia</cp:lastModifiedBy>
  <dcterms:created xsi:type="dcterms:W3CDTF">2014-07-03T14:21:30Z</dcterms:created>
  <dcterms:modified xsi:type="dcterms:W3CDTF">2014-07-11T06:40:48Z</dcterms:modified>
</cp:coreProperties>
</file>